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周斌招生\"/>
    </mc:Choice>
  </mc:AlternateContent>
  <bookViews>
    <workbookView xWindow="0" yWindow="0" windowWidth="21600" windowHeight="9735"/>
  </bookViews>
  <sheets>
    <sheet name="复试拟录取名单公示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4" i="1"/>
  <c r="K18" i="1"/>
  <c r="J18" i="1"/>
  <c r="L18" i="1" s="1"/>
  <c r="K17" i="1"/>
  <c r="J17" i="1"/>
  <c r="L17" i="1" s="1"/>
  <c r="K16" i="1"/>
  <c r="J16" i="1"/>
  <c r="L16" i="1" s="1"/>
  <c r="K15" i="1"/>
  <c r="J15" i="1"/>
  <c r="L15" i="1" s="1"/>
  <c r="K14" i="1"/>
  <c r="J14" i="1"/>
  <c r="L14" i="1" s="1"/>
  <c r="K13" i="1"/>
  <c r="J13" i="1"/>
  <c r="L13" i="1" s="1"/>
  <c r="K12" i="1"/>
  <c r="J12" i="1"/>
  <c r="L12" i="1" s="1"/>
  <c r="K11" i="1"/>
  <c r="J11" i="1"/>
  <c r="L11" i="1" s="1"/>
  <c r="K10" i="1"/>
  <c r="J10" i="1"/>
  <c r="L10" i="1" s="1"/>
  <c r="K9" i="1"/>
  <c r="J9" i="1"/>
  <c r="L9" i="1" s="1"/>
  <c r="K8" i="1"/>
  <c r="J8" i="1"/>
  <c r="L8" i="1" s="1"/>
  <c r="K7" i="1"/>
  <c r="J7" i="1"/>
  <c r="L7" i="1" s="1"/>
  <c r="K6" i="1"/>
  <c r="J6" i="1"/>
  <c r="L6" i="1" s="1"/>
  <c r="K5" i="1"/>
  <c r="J5" i="1"/>
  <c r="L5" i="1" s="1"/>
  <c r="K4" i="1"/>
  <c r="J4" i="1"/>
  <c r="L4" i="1" s="1"/>
</calcChain>
</file>

<file path=xl/sharedStrings.xml><?xml version="1.0" encoding="utf-8"?>
<sst xmlns="http://schemas.openxmlformats.org/spreadsheetml/2006/main" count="208" uniqueCount="121">
  <si>
    <t>类别</t>
  </si>
  <si>
    <t>序号</t>
  </si>
  <si>
    <t>姓名</t>
  </si>
  <si>
    <t>报考编号</t>
  </si>
  <si>
    <t>外语</t>
  </si>
  <si>
    <t>政治</t>
  </si>
  <si>
    <t>业务课1</t>
  </si>
  <si>
    <t>业务
课2</t>
  </si>
  <si>
    <t>是否通过政治考核</t>
  </si>
  <si>
    <t>是否拟录取</t>
  </si>
  <si>
    <t>拟录取类别</t>
  </si>
  <si>
    <t>拟录取学习方式</t>
  </si>
  <si>
    <t>全日制专业型硕士</t>
  </si>
  <si>
    <t>王圆圆</t>
  </si>
  <si>
    <t>104862116027194</t>
  </si>
  <si>
    <t>教育管理</t>
  </si>
  <si>
    <t>70</t>
  </si>
  <si>
    <t>130</t>
  </si>
  <si>
    <t>129</t>
  </si>
  <si>
    <t>399</t>
  </si>
  <si>
    <t>是</t>
  </si>
  <si>
    <t>全日制</t>
  </si>
  <si>
    <t>104862116013960</t>
  </si>
  <si>
    <t>63</t>
  </si>
  <si>
    <t>76</t>
  </si>
  <si>
    <t>106</t>
  </si>
  <si>
    <t>136</t>
  </si>
  <si>
    <t>381</t>
  </si>
  <si>
    <t>雷丽民</t>
  </si>
  <si>
    <t>104862116013924</t>
  </si>
  <si>
    <t>72</t>
  </si>
  <si>
    <t>100</t>
  </si>
  <si>
    <t>128</t>
  </si>
  <si>
    <t>372</t>
  </si>
  <si>
    <t>104862116013929</t>
  </si>
  <si>
    <t>68</t>
  </si>
  <si>
    <t>103</t>
  </si>
  <si>
    <t>121</t>
  </si>
  <si>
    <t>364</t>
  </si>
  <si>
    <t>牟剑兴</t>
  </si>
  <si>
    <t>104862116027317</t>
  </si>
  <si>
    <t>61</t>
  </si>
  <si>
    <t>74</t>
  </si>
  <si>
    <t>92</t>
  </si>
  <si>
    <t>127</t>
  </si>
  <si>
    <t>354</t>
  </si>
  <si>
    <t>非全日制专业型硕士</t>
  </si>
  <si>
    <t>71</t>
  </si>
  <si>
    <t>69</t>
  </si>
  <si>
    <t>122</t>
  </si>
  <si>
    <t>134</t>
  </si>
  <si>
    <t>396</t>
  </si>
  <si>
    <t>非全日制</t>
  </si>
  <si>
    <t>104862116013916</t>
  </si>
  <si>
    <t>77</t>
  </si>
  <si>
    <t>107</t>
  </si>
  <si>
    <t>392</t>
  </si>
  <si>
    <t>104862116027241</t>
  </si>
  <si>
    <t>110</t>
  </si>
  <si>
    <t>133</t>
  </si>
  <si>
    <t>385</t>
  </si>
  <si>
    <t>104862116013908</t>
  </si>
  <si>
    <t>116</t>
  </si>
  <si>
    <t>132</t>
  </si>
  <si>
    <t>398</t>
  </si>
  <si>
    <t>104862116013892</t>
  </si>
  <si>
    <t>65</t>
  </si>
  <si>
    <t>96</t>
  </si>
  <si>
    <t>365</t>
  </si>
  <si>
    <t>李名如</t>
  </si>
  <si>
    <t>104862116013893</t>
  </si>
  <si>
    <t>75</t>
  </si>
  <si>
    <t>66</t>
  </si>
  <si>
    <t>363</t>
  </si>
  <si>
    <t>周志超</t>
  </si>
  <si>
    <t>104862116027214</t>
  </si>
  <si>
    <t>113</t>
  </si>
  <si>
    <t>356</t>
  </si>
  <si>
    <t>吕乾坤</t>
  </si>
  <si>
    <t>104862116027224</t>
  </si>
  <si>
    <t>105</t>
  </si>
  <si>
    <t>123</t>
  </si>
  <si>
    <t>359</t>
  </si>
  <si>
    <t>104862116013907</t>
  </si>
  <si>
    <t>62</t>
  </si>
  <si>
    <t>102</t>
  </si>
  <si>
    <t>124</t>
  </si>
  <si>
    <t>谌金良</t>
  </si>
  <si>
    <t>104862116027223</t>
  </si>
  <si>
    <t>56</t>
  </si>
  <si>
    <t>125</t>
  </si>
  <si>
    <t>360</t>
  </si>
  <si>
    <t>备注</t>
    <phoneticPr fontId="3" type="noConversion"/>
  </si>
  <si>
    <t>综合</t>
    <phoneticPr fontId="2" type="noConversion"/>
  </si>
  <si>
    <t>陶   瓷</t>
    <phoneticPr fontId="3" type="noConversion"/>
  </si>
  <si>
    <t>非定向</t>
    <phoneticPr fontId="3" type="noConversion"/>
  </si>
  <si>
    <t>104862116013932</t>
  </si>
  <si>
    <t>定向</t>
    <phoneticPr fontId="3" type="noConversion"/>
  </si>
  <si>
    <t>教育科学研究院2022硕士研究生复试拟录取名单公示</t>
    <phoneticPr fontId="3" type="noConversion"/>
  </si>
  <si>
    <t>初试成绩</t>
    <phoneticPr fontId="3" type="noConversion"/>
  </si>
  <si>
    <t>复试成绩</t>
    <phoneticPr fontId="3" type="noConversion"/>
  </si>
  <si>
    <t>小计</t>
    <phoneticPr fontId="3" type="noConversion"/>
  </si>
  <si>
    <t>外语</t>
    <phoneticPr fontId="2" type="noConversion"/>
  </si>
  <si>
    <t>小计</t>
    <phoneticPr fontId="2" type="noConversion"/>
  </si>
  <si>
    <t>非定向</t>
    <phoneticPr fontId="3" type="noConversion"/>
  </si>
  <si>
    <t>张   宇</t>
    <phoneticPr fontId="3" type="noConversion"/>
  </si>
  <si>
    <t>钱  程</t>
    <phoneticPr fontId="3" type="noConversion"/>
  </si>
  <si>
    <t>定向</t>
    <phoneticPr fontId="3" type="noConversion"/>
  </si>
  <si>
    <t>余  亚</t>
    <phoneticPr fontId="3" type="noConversion"/>
  </si>
  <si>
    <t>白  鹭</t>
    <phoneticPr fontId="3" type="noConversion"/>
  </si>
  <si>
    <t>张  悦</t>
    <phoneticPr fontId="3" type="noConversion"/>
  </si>
  <si>
    <t>定向</t>
    <phoneticPr fontId="3" type="noConversion"/>
  </si>
  <si>
    <t>万  莉</t>
    <phoneticPr fontId="3" type="noConversion"/>
  </si>
  <si>
    <t>定向</t>
    <phoneticPr fontId="3" type="noConversion"/>
  </si>
  <si>
    <t>方  舟</t>
    <phoneticPr fontId="3" type="noConversion"/>
  </si>
  <si>
    <t>定向</t>
    <phoneticPr fontId="3" type="noConversion"/>
  </si>
  <si>
    <t>总评  成绩</t>
    <phoneticPr fontId="2" type="noConversion"/>
  </si>
  <si>
    <t>乐山计划</t>
    <phoneticPr fontId="2" type="noConversion"/>
  </si>
  <si>
    <t>乐山计划</t>
    <phoneticPr fontId="2" type="noConversion"/>
  </si>
  <si>
    <t>乐山计划</t>
    <phoneticPr fontId="2" type="noConversion"/>
  </si>
  <si>
    <t>拟录取    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</si>
</sst>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>
    <font>
      <sz val="11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华文仿宋"/>
      <family val="3"/>
      <charset val="134"/>
    </font>
    <font>
      <b/>
      <sz val="10"/>
      <name val="华文仿宋"/>
      <family val="3"/>
      <charset val="134"/>
    </font>
    <font>
      <sz val="11"/>
      <color theme="1"/>
      <name val="华文仿宋"/>
      <family val="3"/>
      <charset val="134"/>
    </font>
    <font>
      <sz val="10"/>
      <color theme="1"/>
      <name val="华文仿宋"/>
      <family val="3"/>
      <charset val="134"/>
    </font>
    <font>
      <sz val="10"/>
      <name val="华文仿宋"/>
      <family val="3"/>
      <charset val="134"/>
    </font>
    <font>
      <b/>
      <sz val="12"/>
      <color theme="1"/>
      <name val="Adobe 宋体 Std L"/>
      <family val="1"/>
      <charset val="134"/>
    </font>
    <font>
      <sz val="11"/>
      <color theme="1"/>
      <name val="Adobe 黑体 Std R"/>
      <family val="2"/>
      <charset val="134"/>
    </font>
    <font>
      <sz val="10"/>
      <color theme="1"/>
      <name val="Adobe 黑体 Std R"/>
      <family val="2"/>
      <charset val="134"/>
    </font>
    <font>
      <sz val="14"/>
      <color theme="1"/>
      <name val="Adobe 黑体 Std R"/>
      <family val="2"/>
      <charset val="134"/>
    </font>
    <font>
      <b/>
      <sz val="12"/>
      <color theme="1"/>
      <name val="Adobe 黑体 Std R"/>
      <family val="2"/>
      <charset val="134"/>
    </font>
    <font>
      <sz val="9"/>
      <color theme="1"/>
      <name val="Adobe 黑体 Std R"/>
      <family val="2"/>
      <charset val="134"/>
    </font>
    <font>
      <b/>
      <sz val="11"/>
      <color theme="1"/>
      <name val="Adobe 黑体 Std R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176" fontId="10" fillId="0" borderId="2" xfId="0" applyNumberFormat="1" applyFont="1" applyFill="1" applyBorder="1" applyAlignment="1" applyProtection="1">
      <alignment horizontal="center" vertical="center"/>
      <protection locked="0"/>
    </xf>
    <xf numFmtId="176" fontId="7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wrapText="1"/>
      <protection locked="0"/>
    </xf>
    <xf numFmtId="176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176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176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21608;&#25996;/2022&#24180;&#30805;&#22763;&#19968;&#24535;&#24895;&#22797;&#35797;&#25104;&#3248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拟录取名单公示"/>
      <sheetName val="专硕全日制"/>
      <sheetName val="专硕非全日制"/>
      <sheetName val="自费来华留学生"/>
      <sheetName val="综合面试成绩"/>
      <sheetName val="外国语面试成绩"/>
    </sheetNames>
    <sheetDataSet>
      <sheetData sheetId="0"/>
      <sheetData sheetId="1">
        <row r="4">
          <cell r="J4">
            <v>86.5</v>
          </cell>
          <cell r="K4">
            <v>77.5</v>
          </cell>
        </row>
        <row r="5">
          <cell r="J5">
            <v>87.5</v>
          </cell>
          <cell r="K5">
            <v>82.5</v>
          </cell>
        </row>
        <row r="6">
          <cell r="J6">
            <v>85.5</v>
          </cell>
          <cell r="K6">
            <v>92.5</v>
          </cell>
        </row>
        <row r="7">
          <cell r="J7">
            <v>86.833333333333329</v>
          </cell>
          <cell r="K7">
            <v>76.5</v>
          </cell>
        </row>
        <row r="8">
          <cell r="J8">
            <v>88.166666666666671</v>
          </cell>
          <cell r="K8">
            <v>71</v>
          </cell>
        </row>
      </sheetData>
      <sheetData sheetId="2">
        <row r="4">
          <cell r="J4">
            <v>87.833333333333329</v>
          </cell>
          <cell r="K4">
            <v>89.5</v>
          </cell>
        </row>
        <row r="5">
          <cell r="J5">
            <v>83.833333333333329</v>
          </cell>
          <cell r="K5">
            <v>93</v>
          </cell>
        </row>
        <row r="6">
          <cell r="J6">
            <v>88.5</v>
          </cell>
          <cell r="K6">
            <v>78.5</v>
          </cell>
        </row>
        <row r="7">
          <cell r="J7">
            <v>80.5</v>
          </cell>
          <cell r="K7">
            <v>82.5</v>
          </cell>
        </row>
        <row r="8">
          <cell r="J8">
            <v>87</v>
          </cell>
          <cell r="K8">
            <v>87.5</v>
          </cell>
        </row>
        <row r="9">
          <cell r="J9">
            <v>86.833333333333329</v>
          </cell>
          <cell r="K9">
            <v>87.5</v>
          </cell>
        </row>
        <row r="10">
          <cell r="J10">
            <v>85.666666666666671</v>
          </cell>
          <cell r="K10">
            <v>80</v>
          </cell>
        </row>
        <row r="11">
          <cell r="J11">
            <v>86.333333333333329</v>
          </cell>
          <cell r="K11">
            <v>70</v>
          </cell>
        </row>
        <row r="12">
          <cell r="J12">
            <v>85.5</v>
          </cell>
          <cell r="K12">
            <v>76</v>
          </cell>
        </row>
        <row r="13">
          <cell r="J13">
            <v>79</v>
          </cell>
          <cell r="K13">
            <v>76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4" workbookViewId="0">
      <selection activeCell="U4" sqref="U4"/>
    </sheetView>
  </sheetViews>
  <sheetFormatPr defaultRowHeight="13.5"/>
  <cols>
    <col min="2" max="2" width="4" customWidth="1"/>
    <col min="3" max="3" width="7.875" customWidth="1"/>
    <col min="4" max="4" width="12.75" customWidth="1"/>
    <col min="5" max="8" width="5" customWidth="1"/>
    <col min="9" max="9" width="6.5" customWidth="1"/>
    <col min="10" max="11" width="6.125" customWidth="1"/>
    <col min="12" max="12" width="6.75" customWidth="1"/>
    <col min="13" max="13" width="8.375" customWidth="1"/>
    <col min="14" max="15" width="5.375" customWidth="1"/>
    <col min="16" max="16" width="6.75" customWidth="1"/>
    <col min="17" max="17" width="7.5" customWidth="1"/>
  </cols>
  <sheetData>
    <row r="1" spans="1:19" ht="40.5" customHeight="1">
      <c r="A1" s="20" t="s">
        <v>98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8.75" customHeight="1">
      <c r="A2" s="18" t="s">
        <v>0</v>
      </c>
      <c r="B2" s="21" t="s">
        <v>1</v>
      </c>
      <c r="C2" s="18" t="s">
        <v>2</v>
      </c>
      <c r="D2" s="18" t="s">
        <v>3</v>
      </c>
      <c r="E2" s="22" t="s">
        <v>99</v>
      </c>
      <c r="F2" s="22"/>
      <c r="G2" s="22"/>
      <c r="H2" s="22"/>
      <c r="I2" s="22"/>
      <c r="J2" s="22" t="s">
        <v>100</v>
      </c>
      <c r="K2" s="22"/>
      <c r="L2" s="22"/>
      <c r="M2" s="23" t="s">
        <v>116</v>
      </c>
      <c r="N2" s="24" t="s">
        <v>8</v>
      </c>
      <c r="O2" s="24" t="s">
        <v>9</v>
      </c>
      <c r="P2" s="21" t="s">
        <v>10</v>
      </c>
      <c r="Q2" s="21" t="s">
        <v>11</v>
      </c>
      <c r="R2" s="25" t="s">
        <v>120</v>
      </c>
      <c r="S2" s="18" t="s">
        <v>92</v>
      </c>
    </row>
    <row r="3" spans="1:19" ht="23.25" customHeight="1">
      <c r="A3" s="18"/>
      <c r="B3" s="21"/>
      <c r="C3" s="18"/>
      <c r="D3" s="18"/>
      <c r="E3" s="13" t="s">
        <v>4</v>
      </c>
      <c r="F3" s="13" t="s">
        <v>5</v>
      </c>
      <c r="G3" s="14" t="s">
        <v>6</v>
      </c>
      <c r="H3" s="14" t="s">
        <v>7</v>
      </c>
      <c r="I3" s="15" t="s">
        <v>101</v>
      </c>
      <c r="J3" s="16" t="s">
        <v>93</v>
      </c>
      <c r="K3" s="16" t="s">
        <v>102</v>
      </c>
      <c r="L3" s="17" t="s">
        <v>103</v>
      </c>
      <c r="M3" s="23"/>
      <c r="N3" s="24"/>
      <c r="O3" s="24"/>
      <c r="P3" s="21"/>
      <c r="Q3" s="21"/>
      <c r="R3" s="25"/>
      <c r="S3" s="18"/>
    </row>
    <row r="4" spans="1:19" ht="25.5" customHeight="1">
      <c r="A4" s="19" t="s">
        <v>12</v>
      </c>
      <c r="B4" s="10">
        <v>1</v>
      </c>
      <c r="C4" s="1" t="s">
        <v>13</v>
      </c>
      <c r="D4" s="6" t="s">
        <v>14</v>
      </c>
      <c r="E4" s="7" t="s">
        <v>16</v>
      </c>
      <c r="F4" s="7" t="s">
        <v>16</v>
      </c>
      <c r="G4" s="7" t="s">
        <v>17</v>
      </c>
      <c r="H4" s="7" t="s">
        <v>18</v>
      </c>
      <c r="I4" s="1" t="s">
        <v>19</v>
      </c>
      <c r="J4" s="8">
        <f>SUM([1]专硕全日制!J4)</f>
        <v>86.5</v>
      </c>
      <c r="K4" s="8">
        <f>SUM([1]专硕全日制!K4)</f>
        <v>77.5</v>
      </c>
      <c r="L4" s="9">
        <f>SUM(J4*0.8+K4*0.2)</f>
        <v>84.7</v>
      </c>
      <c r="M4" s="12">
        <f>SUM(I4/5*0.6+L4*0.4)</f>
        <v>81.759999999999991</v>
      </c>
      <c r="N4" s="2" t="s">
        <v>20</v>
      </c>
      <c r="O4" s="2" t="s">
        <v>20</v>
      </c>
      <c r="P4" s="3" t="s">
        <v>95</v>
      </c>
      <c r="Q4" s="2" t="s">
        <v>21</v>
      </c>
      <c r="R4" s="2" t="s">
        <v>15</v>
      </c>
      <c r="S4" s="2"/>
    </row>
    <row r="5" spans="1:19" ht="25.5" customHeight="1">
      <c r="A5" s="19"/>
      <c r="B5" s="5">
        <v>2</v>
      </c>
      <c r="C5" s="1" t="s">
        <v>94</v>
      </c>
      <c r="D5" s="6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1" t="s">
        <v>27</v>
      </c>
      <c r="J5" s="8">
        <f>SUM([1]专硕全日制!J5)</f>
        <v>87.5</v>
      </c>
      <c r="K5" s="8">
        <f>SUM([1]专硕全日制!K5)</f>
        <v>82.5</v>
      </c>
      <c r="L5" s="9">
        <f t="shared" ref="L5:L18" si="0">SUM(J5*0.8+K5*0.2)</f>
        <v>86.5</v>
      </c>
      <c r="M5" s="12">
        <f t="shared" ref="M5:M18" si="1">SUM(I5/5*0.6+L5*0.4)</f>
        <v>80.319999999999993</v>
      </c>
      <c r="N5" s="2" t="s">
        <v>20</v>
      </c>
      <c r="O5" s="2" t="s">
        <v>20</v>
      </c>
      <c r="P5" s="3" t="s">
        <v>95</v>
      </c>
      <c r="Q5" s="2" t="s">
        <v>21</v>
      </c>
      <c r="R5" s="2" t="s">
        <v>15</v>
      </c>
      <c r="S5" s="2" t="s">
        <v>119</v>
      </c>
    </row>
    <row r="6" spans="1:19" ht="25.5" customHeight="1">
      <c r="A6" s="19"/>
      <c r="B6" s="10">
        <v>3</v>
      </c>
      <c r="C6" s="1" t="s">
        <v>28</v>
      </c>
      <c r="D6" s="6" t="s">
        <v>29</v>
      </c>
      <c r="E6" s="7" t="s">
        <v>30</v>
      </c>
      <c r="F6" s="7" t="s">
        <v>30</v>
      </c>
      <c r="G6" s="7" t="s">
        <v>31</v>
      </c>
      <c r="H6" s="7" t="s">
        <v>32</v>
      </c>
      <c r="I6" s="1" t="s">
        <v>33</v>
      </c>
      <c r="J6" s="8">
        <f>SUM([1]专硕全日制!J6)</f>
        <v>85.5</v>
      </c>
      <c r="K6" s="8">
        <f>SUM([1]专硕全日制!K6)</f>
        <v>92.5</v>
      </c>
      <c r="L6" s="9">
        <f t="shared" si="0"/>
        <v>86.9</v>
      </c>
      <c r="M6" s="12">
        <f t="shared" si="1"/>
        <v>79.400000000000006</v>
      </c>
      <c r="N6" s="2" t="s">
        <v>20</v>
      </c>
      <c r="O6" s="2" t="s">
        <v>20</v>
      </c>
      <c r="P6" s="3" t="s">
        <v>104</v>
      </c>
      <c r="Q6" s="2" t="s">
        <v>21</v>
      </c>
      <c r="R6" s="2" t="s">
        <v>15</v>
      </c>
      <c r="S6" s="2" t="s">
        <v>117</v>
      </c>
    </row>
    <row r="7" spans="1:19" ht="25.5" customHeight="1">
      <c r="A7" s="19"/>
      <c r="B7" s="5">
        <v>4</v>
      </c>
      <c r="C7" s="1" t="s">
        <v>105</v>
      </c>
      <c r="D7" s="6" t="s">
        <v>34</v>
      </c>
      <c r="E7" s="7" t="s">
        <v>30</v>
      </c>
      <c r="F7" s="7" t="s">
        <v>35</v>
      </c>
      <c r="G7" s="7" t="s">
        <v>36</v>
      </c>
      <c r="H7" s="7" t="s">
        <v>37</v>
      </c>
      <c r="I7" s="1" t="s">
        <v>38</v>
      </c>
      <c r="J7" s="8">
        <f>SUM([1]专硕全日制!J7)</f>
        <v>86.833333333333329</v>
      </c>
      <c r="K7" s="8">
        <f>SUM([1]专硕全日制!K7)</f>
        <v>76.5</v>
      </c>
      <c r="L7" s="9">
        <f t="shared" si="0"/>
        <v>84.766666666666666</v>
      </c>
      <c r="M7" s="12">
        <f t="shared" si="1"/>
        <v>77.586666666666673</v>
      </c>
      <c r="N7" s="2" t="s">
        <v>20</v>
      </c>
      <c r="O7" s="2" t="s">
        <v>20</v>
      </c>
      <c r="P7" s="3" t="s">
        <v>95</v>
      </c>
      <c r="Q7" s="2" t="s">
        <v>21</v>
      </c>
      <c r="R7" s="2" t="s">
        <v>15</v>
      </c>
      <c r="S7" s="2" t="s">
        <v>119</v>
      </c>
    </row>
    <row r="8" spans="1:19" ht="25.5" customHeight="1">
      <c r="A8" s="19"/>
      <c r="B8" s="10">
        <v>5</v>
      </c>
      <c r="C8" s="1" t="s">
        <v>39</v>
      </c>
      <c r="D8" s="6" t="s">
        <v>40</v>
      </c>
      <c r="E8" s="7" t="s">
        <v>41</v>
      </c>
      <c r="F8" s="7" t="s">
        <v>42</v>
      </c>
      <c r="G8" s="7" t="s">
        <v>43</v>
      </c>
      <c r="H8" s="7" t="s">
        <v>44</v>
      </c>
      <c r="I8" s="1" t="s">
        <v>45</v>
      </c>
      <c r="J8" s="8">
        <f>SUM([1]专硕全日制!J8)</f>
        <v>88.166666666666671</v>
      </c>
      <c r="K8" s="8">
        <f>SUM([1]专硕全日制!K8)</f>
        <v>71</v>
      </c>
      <c r="L8" s="9">
        <f t="shared" si="0"/>
        <v>84.733333333333348</v>
      </c>
      <c r="M8" s="12">
        <f t="shared" si="1"/>
        <v>76.373333333333335</v>
      </c>
      <c r="N8" s="2" t="s">
        <v>20</v>
      </c>
      <c r="O8" s="2" t="s">
        <v>20</v>
      </c>
      <c r="P8" s="3" t="s">
        <v>95</v>
      </c>
      <c r="Q8" s="2" t="s">
        <v>21</v>
      </c>
      <c r="R8" s="2" t="s">
        <v>15</v>
      </c>
      <c r="S8" s="2" t="s">
        <v>118</v>
      </c>
    </row>
    <row r="9" spans="1:19" ht="25.5" customHeight="1">
      <c r="A9" s="19" t="s">
        <v>46</v>
      </c>
      <c r="B9" s="5">
        <v>6</v>
      </c>
      <c r="C9" s="1" t="s">
        <v>106</v>
      </c>
      <c r="D9" s="6" t="s">
        <v>96</v>
      </c>
      <c r="E9" s="7" t="s">
        <v>47</v>
      </c>
      <c r="F9" s="7" t="s">
        <v>48</v>
      </c>
      <c r="G9" s="7" t="s">
        <v>49</v>
      </c>
      <c r="H9" s="7" t="s">
        <v>50</v>
      </c>
      <c r="I9" s="1" t="s">
        <v>51</v>
      </c>
      <c r="J9" s="8">
        <f>SUM([1]专硕非全日制!J4)</f>
        <v>87.833333333333329</v>
      </c>
      <c r="K9" s="8">
        <f>SUM([1]专硕非全日制!K4)</f>
        <v>89.5</v>
      </c>
      <c r="L9" s="9">
        <f t="shared" si="0"/>
        <v>88.166666666666671</v>
      </c>
      <c r="M9" s="12">
        <f t="shared" si="1"/>
        <v>82.786666666666676</v>
      </c>
      <c r="N9" s="4" t="s">
        <v>20</v>
      </c>
      <c r="O9" s="4" t="s">
        <v>20</v>
      </c>
      <c r="P9" s="4" t="s">
        <v>107</v>
      </c>
      <c r="Q9" s="11" t="s">
        <v>52</v>
      </c>
      <c r="R9" s="4" t="s">
        <v>15</v>
      </c>
      <c r="S9" s="4"/>
    </row>
    <row r="10" spans="1:19" ht="25.5" customHeight="1">
      <c r="A10" s="19"/>
      <c r="B10" s="10">
        <v>7</v>
      </c>
      <c r="C10" s="1" t="s">
        <v>108</v>
      </c>
      <c r="D10" s="6" t="s">
        <v>53</v>
      </c>
      <c r="E10" s="7" t="s">
        <v>54</v>
      </c>
      <c r="F10" s="7" t="s">
        <v>42</v>
      </c>
      <c r="G10" s="7" t="s">
        <v>55</v>
      </c>
      <c r="H10" s="7" t="s">
        <v>50</v>
      </c>
      <c r="I10" s="1" t="s">
        <v>56</v>
      </c>
      <c r="J10" s="8">
        <f>SUM([1]专硕非全日制!J5)</f>
        <v>83.833333333333329</v>
      </c>
      <c r="K10" s="8">
        <f>SUM([1]专硕非全日制!K5)</f>
        <v>93</v>
      </c>
      <c r="L10" s="9">
        <f t="shared" si="0"/>
        <v>85.666666666666657</v>
      </c>
      <c r="M10" s="12">
        <f t="shared" si="1"/>
        <v>81.306666666666672</v>
      </c>
      <c r="N10" s="4" t="s">
        <v>20</v>
      </c>
      <c r="O10" s="4" t="s">
        <v>20</v>
      </c>
      <c r="P10" s="4" t="s">
        <v>107</v>
      </c>
      <c r="Q10" s="11" t="s">
        <v>52</v>
      </c>
      <c r="R10" s="4" t="s">
        <v>15</v>
      </c>
      <c r="S10" s="4"/>
    </row>
    <row r="11" spans="1:19" ht="25.5" customHeight="1">
      <c r="A11" s="19"/>
      <c r="B11" s="5">
        <v>8</v>
      </c>
      <c r="C11" s="1" t="s">
        <v>109</v>
      </c>
      <c r="D11" s="6" t="s">
        <v>57</v>
      </c>
      <c r="E11" s="7" t="s">
        <v>42</v>
      </c>
      <c r="F11" s="7" t="s">
        <v>35</v>
      </c>
      <c r="G11" s="7" t="s">
        <v>58</v>
      </c>
      <c r="H11" s="7" t="s">
        <v>59</v>
      </c>
      <c r="I11" s="1" t="s">
        <v>60</v>
      </c>
      <c r="J11" s="8">
        <f>SUM([1]专硕非全日制!J6)</f>
        <v>88.5</v>
      </c>
      <c r="K11" s="8">
        <f>SUM([1]专硕非全日制!K6)</f>
        <v>78.5</v>
      </c>
      <c r="L11" s="9">
        <f t="shared" si="0"/>
        <v>86.5</v>
      </c>
      <c r="M11" s="12">
        <f t="shared" si="1"/>
        <v>80.8</v>
      </c>
      <c r="N11" s="4" t="s">
        <v>20</v>
      </c>
      <c r="O11" s="4" t="s">
        <v>20</v>
      </c>
      <c r="P11" s="4" t="s">
        <v>97</v>
      </c>
      <c r="Q11" s="11" t="s">
        <v>52</v>
      </c>
      <c r="R11" s="4" t="s">
        <v>15</v>
      </c>
      <c r="S11" s="4"/>
    </row>
    <row r="12" spans="1:19" ht="25.5" customHeight="1">
      <c r="A12" s="19"/>
      <c r="B12" s="10">
        <v>9</v>
      </c>
      <c r="C12" s="1" t="s">
        <v>110</v>
      </c>
      <c r="D12" s="6" t="s">
        <v>61</v>
      </c>
      <c r="E12" s="7" t="s">
        <v>24</v>
      </c>
      <c r="F12" s="7" t="s">
        <v>42</v>
      </c>
      <c r="G12" s="7" t="s">
        <v>62</v>
      </c>
      <c r="H12" s="7" t="s">
        <v>63</v>
      </c>
      <c r="I12" s="1" t="s">
        <v>64</v>
      </c>
      <c r="J12" s="8">
        <f>SUM([1]专硕非全日制!J7)</f>
        <v>80.5</v>
      </c>
      <c r="K12" s="8">
        <f>SUM([1]专硕非全日制!K7)</f>
        <v>82.5</v>
      </c>
      <c r="L12" s="9">
        <f t="shared" si="0"/>
        <v>80.900000000000006</v>
      </c>
      <c r="M12" s="12">
        <f t="shared" si="1"/>
        <v>80.12</v>
      </c>
      <c r="N12" s="4" t="s">
        <v>20</v>
      </c>
      <c r="O12" s="4" t="s">
        <v>20</v>
      </c>
      <c r="P12" s="4" t="s">
        <v>111</v>
      </c>
      <c r="Q12" s="11" t="s">
        <v>52</v>
      </c>
      <c r="R12" s="4" t="s">
        <v>15</v>
      </c>
      <c r="S12" s="4"/>
    </row>
    <row r="13" spans="1:19" ht="25.5" customHeight="1">
      <c r="A13" s="19"/>
      <c r="B13" s="5">
        <v>10</v>
      </c>
      <c r="C13" s="1" t="s">
        <v>112</v>
      </c>
      <c r="D13" s="6" t="s">
        <v>65</v>
      </c>
      <c r="E13" s="7" t="s">
        <v>30</v>
      </c>
      <c r="F13" s="7" t="s">
        <v>66</v>
      </c>
      <c r="G13" s="7" t="s">
        <v>67</v>
      </c>
      <c r="H13" s="7" t="s">
        <v>63</v>
      </c>
      <c r="I13" s="1" t="s">
        <v>68</v>
      </c>
      <c r="J13" s="8">
        <f>SUM([1]专硕非全日制!J8)</f>
        <v>87</v>
      </c>
      <c r="K13" s="8">
        <f>SUM([1]专硕非全日制!K8)</f>
        <v>87.5</v>
      </c>
      <c r="L13" s="9">
        <f t="shared" si="0"/>
        <v>87.100000000000009</v>
      </c>
      <c r="M13" s="12">
        <f t="shared" si="1"/>
        <v>78.64</v>
      </c>
      <c r="N13" s="4" t="s">
        <v>20</v>
      </c>
      <c r="O13" s="4" t="s">
        <v>20</v>
      </c>
      <c r="P13" s="4" t="s">
        <v>113</v>
      </c>
      <c r="Q13" s="11" t="s">
        <v>52</v>
      </c>
      <c r="R13" s="4" t="s">
        <v>15</v>
      </c>
      <c r="S13" s="4"/>
    </row>
    <row r="14" spans="1:19" ht="25.5" customHeight="1">
      <c r="A14" s="19"/>
      <c r="B14" s="10">
        <v>11</v>
      </c>
      <c r="C14" s="1" t="s">
        <v>69</v>
      </c>
      <c r="D14" s="6" t="s">
        <v>70</v>
      </c>
      <c r="E14" s="7" t="s">
        <v>71</v>
      </c>
      <c r="F14" s="7" t="s">
        <v>72</v>
      </c>
      <c r="G14" s="7" t="s">
        <v>31</v>
      </c>
      <c r="H14" s="7" t="s">
        <v>49</v>
      </c>
      <c r="I14" s="1" t="s">
        <v>73</v>
      </c>
      <c r="J14" s="8">
        <f>SUM([1]专硕非全日制!J9)</f>
        <v>86.833333333333329</v>
      </c>
      <c r="K14" s="8">
        <f>SUM([1]专硕非全日制!K9)</f>
        <v>87.5</v>
      </c>
      <c r="L14" s="9">
        <f t="shared" si="0"/>
        <v>86.966666666666669</v>
      </c>
      <c r="M14" s="12">
        <f t="shared" si="1"/>
        <v>78.346666666666664</v>
      </c>
      <c r="N14" s="4" t="s">
        <v>20</v>
      </c>
      <c r="O14" s="4" t="s">
        <v>20</v>
      </c>
      <c r="P14" s="4" t="s">
        <v>107</v>
      </c>
      <c r="Q14" s="11" t="s">
        <v>52</v>
      </c>
      <c r="R14" s="4" t="s">
        <v>15</v>
      </c>
      <c r="S14" s="4"/>
    </row>
    <row r="15" spans="1:19" ht="25.5" customHeight="1">
      <c r="A15" s="19"/>
      <c r="B15" s="5">
        <v>12</v>
      </c>
      <c r="C15" s="1" t="s">
        <v>74</v>
      </c>
      <c r="D15" s="6" t="s">
        <v>75</v>
      </c>
      <c r="E15" s="7" t="s">
        <v>48</v>
      </c>
      <c r="F15" s="7" t="s">
        <v>42</v>
      </c>
      <c r="G15" s="7" t="s">
        <v>31</v>
      </c>
      <c r="H15" s="7" t="s">
        <v>76</v>
      </c>
      <c r="I15" s="1" t="s">
        <v>77</v>
      </c>
      <c r="J15" s="8">
        <f>SUM([1]专硕非全日制!J10)</f>
        <v>85.666666666666671</v>
      </c>
      <c r="K15" s="8">
        <f>SUM([1]专硕非全日制!K10)</f>
        <v>80</v>
      </c>
      <c r="L15" s="9">
        <f t="shared" si="0"/>
        <v>84.533333333333346</v>
      </c>
      <c r="M15" s="12">
        <f t="shared" si="1"/>
        <v>76.533333333333331</v>
      </c>
      <c r="N15" s="4" t="s">
        <v>20</v>
      </c>
      <c r="O15" s="4" t="s">
        <v>20</v>
      </c>
      <c r="P15" s="4" t="s">
        <v>111</v>
      </c>
      <c r="Q15" s="11" t="s">
        <v>52</v>
      </c>
      <c r="R15" s="4" t="s">
        <v>15</v>
      </c>
      <c r="S15" s="4"/>
    </row>
    <row r="16" spans="1:19" ht="25.5" customHeight="1">
      <c r="A16" s="19"/>
      <c r="B16" s="10">
        <v>13</v>
      </c>
      <c r="C16" s="1" t="s">
        <v>78</v>
      </c>
      <c r="D16" s="6" t="s">
        <v>79</v>
      </c>
      <c r="E16" s="7" t="s">
        <v>41</v>
      </c>
      <c r="F16" s="7" t="s">
        <v>16</v>
      </c>
      <c r="G16" s="7" t="s">
        <v>80</v>
      </c>
      <c r="H16" s="7" t="s">
        <v>81</v>
      </c>
      <c r="I16" s="1" t="s">
        <v>82</v>
      </c>
      <c r="J16" s="8">
        <f>SUM([1]专硕非全日制!J11)</f>
        <v>86.333333333333329</v>
      </c>
      <c r="K16" s="8">
        <f>SUM([1]专硕非全日制!K11)</f>
        <v>70</v>
      </c>
      <c r="L16" s="9">
        <f t="shared" si="0"/>
        <v>83.066666666666663</v>
      </c>
      <c r="M16" s="12">
        <f t="shared" si="1"/>
        <v>76.306666666666672</v>
      </c>
      <c r="N16" s="4" t="s">
        <v>20</v>
      </c>
      <c r="O16" s="4" t="s">
        <v>20</v>
      </c>
      <c r="P16" s="4" t="s">
        <v>113</v>
      </c>
      <c r="Q16" s="11" t="s">
        <v>52</v>
      </c>
      <c r="R16" s="4" t="s">
        <v>15</v>
      </c>
      <c r="S16" s="4"/>
    </row>
    <row r="17" spans="1:19" ht="25.5" customHeight="1">
      <c r="A17" s="19"/>
      <c r="B17" s="10">
        <v>14</v>
      </c>
      <c r="C17" s="1" t="s">
        <v>114</v>
      </c>
      <c r="D17" s="6" t="s">
        <v>83</v>
      </c>
      <c r="E17" s="7" t="s">
        <v>72</v>
      </c>
      <c r="F17" s="7" t="s">
        <v>84</v>
      </c>
      <c r="G17" s="7" t="s">
        <v>85</v>
      </c>
      <c r="H17" s="7" t="s">
        <v>86</v>
      </c>
      <c r="I17" s="1" t="s">
        <v>45</v>
      </c>
      <c r="J17" s="8">
        <f>SUM([1]专硕非全日制!J12)</f>
        <v>85.5</v>
      </c>
      <c r="K17" s="8">
        <f>SUM([1]专硕非全日制!K12)</f>
        <v>76</v>
      </c>
      <c r="L17" s="9">
        <f t="shared" si="0"/>
        <v>83.600000000000009</v>
      </c>
      <c r="M17" s="12">
        <f t="shared" si="1"/>
        <v>75.92</v>
      </c>
      <c r="N17" s="4" t="s">
        <v>20</v>
      </c>
      <c r="O17" s="4" t="s">
        <v>20</v>
      </c>
      <c r="P17" s="4" t="s">
        <v>111</v>
      </c>
      <c r="Q17" s="11" t="s">
        <v>52</v>
      </c>
      <c r="R17" s="4" t="s">
        <v>15</v>
      </c>
      <c r="S17" s="4"/>
    </row>
    <row r="18" spans="1:19" ht="25.5" customHeight="1">
      <c r="A18" s="19"/>
      <c r="B18" s="10">
        <v>15</v>
      </c>
      <c r="C18" s="1" t="s">
        <v>87</v>
      </c>
      <c r="D18" s="6" t="s">
        <v>88</v>
      </c>
      <c r="E18" s="7" t="s">
        <v>89</v>
      </c>
      <c r="F18" s="7" t="s">
        <v>30</v>
      </c>
      <c r="G18" s="7" t="s">
        <v>55</v>
      </c>
      <c r="H18" s="7" t="s">
        <v>90</v>
      </c>
      <c r="I18" s="1" t="s">
        <v>91</v>
      </c>
      <c r="J18" s="8">
        <f>SUM([1]专硕非全日制!J13)</f>
        <v>79</v>
      </c>
      <c r="K18" s="8">
        <f>SUM([1]专硕非全日制!K13)</f>
        <v>76</v>
      </c>
      <c r="L18" s="9">
        <f t="shared" si="0"/>
        <v>78.400000000000006</v>
      </c>
      <c r="M18" s="12">
        <f t="shared" si="1"/>
        <v>74.56</v>
      </c>
      <c r="N18" s="2" t="s">
        <v>20</v>
      </c>
      <c r="O18" s="2" t="s">
        <v>20</v>
      </c>
      <c r="P18" s="2" t="s">
        <v>115</v>
      </c>
      <c r="Q18" s="3" t="s">
        <v>52</v>
      </c>
      <c r="R18" s="2" t="s">
        <v>15</v>
      </c>
      <c r="S18" s="4"/>
    </row>
  </sheetData>
  <mergeCells count="16">
    <mergeCell ref="S2:S3"/>
    <mergeCell ref="A4:A8"/>
    <mergeCell ref="A9:A18"/>
    <mergeCell ref="A1:S1"/>
    <mergeCell ref="A2:A3"/>
    <mergeCell ref="B2:B3"/>
    <mergeCell ref="C2:C3"/>
    <mergeCell ref="D2:D3"/>
    <mergeCell ref="E2:I2"/>
    <mergeCell ref="J2:L2"/>
    <mergeCell ref="M2:M3"/>
    <mergeCell ref="N2:N3"/>
    <mergeCell ref="O2:O3"/>
    <mergeCell ref="P2:P3"/>
    <mergeCell ref="Q2:Q3"/>
    <mergeCell ref="R2:R3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复试拟录取名单公示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高添璧</dc:creator>
  <cp:lastModifiedBy>高添璧</cp:lastModifiedBy>
  <cp:lastPrinted>2022-03-31T03:18:41Z</cp:lastPrinted>
  <dcterms:created xsi:type="dcterms:W3CDTF">2022-03-29T11:39:46Z</dcterms:created>
  <dcterms:modified xsi:type="dcterms:W3CDTF">2022-03-31T08:18:30Z</dcterms:modified>
</cp:coreProperties>
</file>