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1"/>
  </bookViews>
  <sheets>
    <sheet name="旅游管理" sheetId="1" r:id="rId1"/>
    <sheet name="社会工作" sheetId="2" r:id="rId2"/>
    <sheet name="社会学" sheetId="3" r:id="rId3"/>
  </sheets>
  <definedNames/>
  <calcPr fullCalcOnLoad="1"/>
</workbook>
</file>

<file path=xl/sharedStrings.xml><?xml version="1.0" encoding="utf-8"?>
<sst xmlns="http://schemas.openxmlformats.org/spreadsheetml/2006/main" count="242" uniqueCount="86">
  <si>
    <r>
      <t xml:space="preserve">     历史文化与旅游</t>
    </r>
    <r>
      <rPr>
        <b/>
        <sz val="16"/>
        <rFont val="宋体"/>
        <family val="0"/>
      </rPr>
      <t>学院2022年硕士研究生招生复试结果</t>
    </r>
  </si>
  <si>
    <t>复试专业</t>
  </si>
  <si>
    <t>考生编号</t>
  </si>
  <si>
    <t>姓名</t>
  </si>
  <si>
    <t>初试成绩</t>
  </si>
  <si>
    <t>复试成绩</t>
  </si>
  <si>
    <r>
      <t xml:space="preserve">综合成绩
</t>
    </r>
    <r>
      <rPr>
        <sz val="10"/>
        <color indexed="10"/>
        <rFont val="宋体"/>
        <family val="0"/>
      </rPr>
      <t>（初试、复试折算后成绩）</t>
    </r>
  </si>
  <si>
    <t>加试科目1名称</t>
  </si>
  <si>
    <t>加试科目1成绩</t>
  </si>
  <si>
    <t>加试科目2名称</t>
  </si>
  <si>
    <t>加试科目2成绩</t>
  </si>
  <si>
    <t>思想政治考核</t>
  </si>
  <si>
    <t>综合成绩排名</t>
  </si>
  <si>
    <t>是否录取</t>
  </si>
  <si>
    <t>录取类别</t>
  </si>
  <si>
    <t>不录取原因</t>
  </si>
  <si>
    <t>是否第一志愿</t>
  </si>
  <si>
    <t>备注</t>
  </si>
  <si>
    <r>
      <t xml:space="preserve">外语听说
能力测试
</t>
    </r>
    <r>
      <rPr>
        <sz val="11"/>
        <color indexed="10"/>
        <rFont val="宋体"/>
        <family val="0"/>
      </rPr>
      <t>（满分50分）</t>
    </r>
  </si>
  <si>
    <t>思想政治理论笔试（满分100分）</t>
  </si>
  <si>
    <r>
      <t>专业基础
测试</t>
    </r>
    <r>
      <rPr>
        <sz val="11"/>
        <color indexed="10"/>
        <rFont val="宋体"/>
        <family val="0"/>
      </rPr>
      <t>（满分100分）</t>
    </r>
  </si>
  <si>
    <r>
      <t>综合能力
测试</t>
    </r>
    <r>
      <rPr>
        <sz val="11"/>
        <color indexed="10"/>
        <rFont val="宋体"/>
        <family val="0"/>
      </rPr>
      <t>（满分100分）</t>
    </r>
    <r>
      <rPr>
        <sz val="11"/>
        <rFont val="宋体"/>
        <family val="0"/>
      </rPr>
      <t>　</t>
    </r>
  </si>
  <si>
    <t>复试总成绩(英语听说、专业基础、综合能力成绩总和）</t>
  </si>
  <si>
    <t>旅游管理</t>
  </si>
  <si>
    <t>100522011104939</t>
  </si>
  <si>
    <t>陈文心</t>
  </si>
  <si>
    <t>合格</t>
  </si>
  <si>
    <t>是</t>
  </si>
  <si>
    <t>全日制（非定向）</t>
  </si>
  <si>
    <t>否</t>
  </si>
  <si>
    <t>社会工作</t>
  </si>
  <si>
    <t>104842022216056</t>
  </si>
  <si>
    <t>和雪玲</t>
  </si>
  <si>
    <t>拒绝拟录取</t>
  </si>
  <si>
    <t>104882360105112</t>
  </si>
  <si>
    <t>黄莉萍</t>
  </si>
  <si>
    <t>104882321104240</t>
  </si>
  <si>
    <t>吴君杰</t>
  </si>
  <si>
    <t>102882500004695</t>
  </si>
  <si>
    <t>刘璇</t>
  </si>
  <si>
    <t>104032035200070</t>
  </si>
  <si>
    <t>曾文馨</t>
  </si>
  <si>
    <t>110782123409511</t>
  </si>
  <si>
    <t>邱启慧</t>
  </si>
  <si>
    <t>104842022215985</t>
  </si>
  <si>
    <t>赵江飞</t>
  </si>
  <si>
    <t>指标有限</t>
  </si>
  <si>
    <t>105202666621651</t>
  </si>
  <si>
    <t>武大虎</t>
  </si>
  <si>
    <r>
      <t xml:space="preserve"> 历史文化与旅游</t>
    </r>
    <r>
      <rPr>
        <b/>
        <sz val="16"/>
        <rFont val="宋体"/>
        <family val="0"/>
      </rPr>
      <t>学院2022年硕士研究生招生复试结果</t>
    </r>
  </si>
  <si>
    <t>社会学</t>
  </si>
  <si>
    <t>105422432412214</t>
  </si>
  <si>
    <t>李菲</t>
  </si>
  <si>
    <t>110752422501998</t>
  </si>
  <si>
    <t>王玥</t>
  </si>
  <si>
    <t>民俗学</t>
  </si>
  <si>
    <t>106562030300004</t>
  </si>
  <si>
    <t>丁影影</t>
  </si>
  <si>
    <t>101402009010650</t>
  </si>
  <si>
    <t>韩雨思</t>
  </si>
  <si>
    <t>101402009010708</t>
  </si>
  <si>
    <t>程锐</t>
  </si>
  <si>
    <t>106562030300023</t>
  </si>
  <si>
    <t>徐梦颖</t>
  </si>
  <si>
    <t>106562030300031</t>
  </si>
  <si>
    <t>王芳</t>
  </si>
  <si>
    <t>101402009010691</t>
  </si>
  <si>
    <t>沈福裕</t>
  </si>
  <si>
    <t>101402009010663</t>
  </si>
  <si>
    <t>罗洋</t>
  </si>
  <si>
    <t>104212110300010</t>
  </si>
  <si>
    <t>衷小芳</t>
  </si>
  <si>
    <t>106562030300003</t>
  </si>
  <si>
    <t>董怡璇</t>
  </si>
  <si>
    <t>103072211006697</t>
  </si>
  <si>
    <t>包书香</t>
  </si>
  <si>
    <t>101402009010665</t>
  </si>
  <si>
    <t>杨艳文</t>
  </si>
  <si>
    <t>人类学</t>
  </si>
  <si>
    <t>105112122623333</t>
  </si>
  <si>
    <t>葛俊良</t>
  </si>
  <si>
    <t>103572000007716</t>
  </si>
  <si>
    <t>张庆媛</t>
  </si>
  <si>
    <t>104142030200007</t>
  </si>
  <si>
    <t>周迪铖</t>
  </si>
  <si>
    <t>面试不合格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</si>
</sst>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u val="single"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6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/>
    </xf>
    <xf numFmtId="0" fontId="50" fillId="0" borderId="9" xfId="0" applyFont="1" applyFill="1" applyBorder="1" applyAlignment="1">
      <alignment vertical="center"/>
    </xf>
    <xf numFmtId="0" fontId="51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zoomScaleSheetLayoutView="100" workbookViewId="0" topLeftCell="A1">
      <selection activeCell="I14" sqref="I14"/>
    </sheetView>
  </sheetViews>
  <sheetFormatPr defaultColWidth="9.00390625" defaultRowHeight="14.25"/>
  <cols>
    <col min="1" max="1" width="4.875" style="0" customWidth="1"/>
    <col min="2" max="2" width="15.875" style="0" customWidth="1"/>
    <col min="3" max="3" width="6.25390625" style="0" customWidth="1"/>
    <col min="4" max="4" width="4.125" style="0" customWidth="1"/>
    <col min="5" max="5" width="5.625" style="0" customWidth="1"/>
    <col min="6" max="6" width="5.125" style="0" customWidth="1"/>
    <col min="7" max="7" width="6.50390625" style="0" customWidth="1"/>
    <col min="8" max="8" width="7.75390625" style="0" customWidth="1"/>
    <col min="9" max="9" width="7.625" style="0" customWidth="1"/>
    <col min="10" max="10" width="6.75390625" style="0" customWidth="1"/>
    <col min="11" max="11" width="4.875" style="0" customWidth="1"/>
    <col min="12" max="12" width="4.375" style="0" customWidth="1"/>
    <col min="13" max="13" width="4.875" style="0" customWidth="1"/>
    <col min="14" max="14" width="4.375" style="0" customWidth="1"/>
    <col min="15" max="15" width="4.25390625" style="0" customWidth="1"/>
    <col min="16" max="16" width="4.375" style="0" customWidth="1"/>
    <col min="17" max="17" width="4.875" style="0" customWidth="1"/>
    <col min="18" max="18" width="5.75390625" style="0" customWidth="1"/>
    <col min="19" max="19" width="4.25390625" style="0" customWidth="1"/>
    <col min="20" max="20" width="4.875" style="0" customWidth="1"/>
    <col min="21" max="21" width="4.375" style="0" customWidth="1"/>
  </cols>
  <sheetData>
    <row r="1" spans="1:21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>
      <c r="A2" s="27" t="s">
        <v>1</v>
      </c>
      <c r="B2" s="28" t="s">
        <v>2</v>
      </c>
      <c r="C2" s="28" t="s">
        <v>3</v>
      </c>
      <c r="D2" s="28" t="s">
        <v>4</v>
      </c>
      <c r="E2" s="29"/>
      <c r="F2" s="29" t="s">
        <v>5</v>
      </c>
      <c r="G2" s="30"/>
      <c r="H2" s="31"/>
      <c r="I2" s="31"/>
      <c r="J2" s="36" t="s">
        <v>6</v>
      </c>
      <c r="K2" s="28" t="s">
        <v>7</v>
      </c>
      <c r="L2" s="28" t="s">
        <v>8</v>
      </c>
      <c r="M2" s="28" t="s">
        <v>9</v>
      </c>
      <c r="N2" s="28" t="s">
        <v>10</v>
      </c>
      <c r="O2" s="28" t="s">
        <v>11</v>
      </c>
      <c r="P2" s="28" t="s">
        <v>12</v>
      </c>
      <c r="Q2" s="28" t="s">
        <v>13</v>
      </c>
      <c r="R2" s="28" t="s">
        <v>14</v>
      </c>
      <c r="S2" s="28" t="s">
        <v>15</v>
      </c>
      <c r="T2" s="28" t="s">
        <v>16</v>
      </c>
      <c r="U2" s="38" t="s">
        <v>17</v>
      </c>
    </row>
    <row r="3" spans="1:21" ht="114.75">
      <c r="A3" s="32"/>
      <c r="B3" s="33"/>
      <c r="C3" s="33"/>
      <c r="D3" s="33"/>
      <c r="E3" s="7" t="s">
        <v>18</v>
      </c>
      <c r="F3" s="7" t="s">
        <v>19</v>
      </c>
      <c r="G3" s="7" t="s">
        <v>20</v>
      </c>
      <c r="H3" s="7" t="s">
        <v>21</v>
      </c>
      <c r="I3" s="7" t="s">
        <v>22</v>
      </c>
      <c r="J3" s="37"/>
      <c r="K3" s="33"/>
      <c r="L3" s="33"/>
      <c r="M3" s="33"/>
      <c r="N3" s="33"/>
      <c r="O3" s="33"/>
      <c r="P3" s="33"/>
      <c r="Q3" s="33"/>
      <c r="R3" s="33"/>
      <c r="S3" s="33"/>
      <c r="T3" s="33"/>
      <c r="U3" s="21"/>
    </row>
    <row r="4" spans="1:21" s="26" customFormat="1" ht="60">
      <c r="A4" s="34" t="s">
        <v>23</v>
      </c>
      <c r="B4" s="8" t="s">
        <v>24</v>
      </c>
      <c r="C4" s="8" t="s">
        <v>25</v>
      </c>
      <c r="D4" s="8">
        <v>170</v>
      </c>
      <c r="E4" s="35">
        <v>40.5</v>
      </c>
      <c r="F4" s="35">
        <v>77</v>
      </c>
      <c r="G4" s="35">
        <v>76.6</v>
      </c>
      <c r="H4" s="18">
        <v>70.2</v>
      </c>
      <c r="I4" s="18">
        <f>SUM(E4:H4)</f>
        <v>264.3</v>
      </c>
      <c r="J4" s="18">
        <f>D4/3*0.7+I4/3.5*0.3</f>
        <v>62.32095238095238</v>
      </c>
      <c r="K4" s="4"/>
      <c r="L4" s="4"/>
      <c r="M4" s="4"/>
      <c r="N4" s="4"/>
      <c r="O4" s="33" t="s">
        <v>26</v>
      </c>
      <c r="P4" s="33">
        <v>1</v>
      </c>
      <c r="Q4" s="33" t="s">
        <v>27</v>
      </c>
      <c r="R4" s="33" t="s">
        <v>28</v>
      </c>
      <c r="S4" s="33"/>
      <c r="T4" s="33" t="s">
        <v>29</v>
      </c>
      <c r="U4" s="39"/>
    </row>
  </sheetData>
  <sheetProtection/>
  <mergeCells count="18">
    <mergeCell ref="A1:U1"/>
    <mergeCell ref="F2:I2"/>
    <mergeCell ref="A2:A3"/>
    <mergeCell ref="B2:B3"/>
    <mergeCell ref="C2:C3"/>
    <mergeCell ref="D2:D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SheetLayoutView="100" workbookViewId="0" topLeftCell="A4">
      <selection activeCell="O8" sqref="O8"/>
    </sheetView>
  </sheetViews>
  <sheetFormatPr defaultColWidth="9.00390625" defaultRowHeight="14.25"/>
  <cols>
    <col min="1" max="1" width="5.25390625" style="0" customWidth="1"/>
    <col min="2" max="2" width="15.625" style="0" customWidth="1"/>
    <col min="3" max="3" width="6.625" style="0" customWidth="1"/>
    <col min="4" max="4" width="4.00390625" style="0" customWidth="1"/>
    <col min="5" max="5" width="7.00390625" style="0" customWidth="1"/>
    <col min="6" max="6" width="6.625" style="0" customWidth="1"/>
    <col min="7" max="7" width="6.125" style="0" customWidth="1"/>
    <col min="8" max="8" width="7.75390625" style="0" customWidth="1"/>
    <col min="9" max="9" width="8.875" style="0" customWidth="1"/>
    <col min="10" max="10" width="5.375" style="0" customWidth="1"/>
    <col min="11" max="11" width="5.25390625" style="0" customWidth="1"/>
    <col min="12" max="12" width="5.00390625" style="0" customWidth="1"/>
    <col min="13" max="14" width="4.75390625" style="0" customWidth="1"/>
    <col min="15" max="15" width="5.00390625" style="0" customWidth="1"/>
    <col min="16" max="16" width="5.25390625" style="0" customWidth="1"/>
    <col min="17" max="17" width="5.75390625" style="0" customWidth="1"/>
    <col min="18" max="18" width="4.75390625" style="0" customWidth="1"/>
    <col min="19" max="19" width="5.75390625" style="0" customWidth="1"/>
    <col min="20" max="20" width="3.875" style="0" customWidth="1"/>
  </cols>
  <sheetData>
    <row r="1" spans="1:20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/>
      <c r="G2" s="6"/>
      <c r="H2" s="6"/>
      <c r="I2" s="19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21" t="s">
        <v>17</v>
      </c>
    </row>
    <row r="3" spans="1:20" ht="114.75">
      <c r="A3" s="3"/>
      <c r="B3" s="4"/>
      <c r="C3" s="4"/>
      <c r="D3" s="4"/>
      <c r="E3" s="7" t="s">
        <v>18</v>
      </c>
      <c r="F3" s="7" t="s">
        <v>20</v>
      </c>
      <c r="G3" s="7" t="s">
        <v>21</v>
      </c>
      <c r="H3" s="7" t="s">
        <v>22</v>
      </c>
      <c r="I3" s="19"/>
      <c r="J3" s="4"/>
      <c r="K3" s="4"/>
      <c r="L3" s="4"/>
      <c r="M3" s="4"/>
      <c r="N3" s="4"/>
      <c r="O3" s="4"/>
      <c r="P3" s="4"/>
      <c r="Q3" s="4"/>
      <c r="R3" s="4"/>
      <c r="S3" s="4"/>
      <c r="T3" s="21"/>
    </row>
    <row r="4" spans="1:20" ht="36">
      <c r="A4" s="24" t="s">
        <v>30</v>
      </c>
      <c r="B4" s="8" t="s">
        <v>31</v>
      </c>
      <c r="C4" s="8" t="s">
        <v>32</v>
      </c>
      <c r="D4" s="8">
        <v>405</v>
      </c>
      <c r="E4" s="9">
        <v>43.5</v>
      </c>
      <c r="F4" s="10">
        <v>80.8</v>
      </c>
      <c r="G4" s="11">
        <v>76.6</v>
      </c>
      <c r="H4" s="9">
        <f aca="true" t="shared" si="0" ref="H4:H11">SUM(E4:G4)</f>
        <v>200.89999999999998</v>
      </c>
      <c r="I4" s="20">
        <f aca="true" t="shared" si="1" ref="I4:I11">D4/5*0.7+H4/2.5*0.3</f>
        <v>80.80799999999999</v>
      </c>
      <c r="J4" s="4"/>
      <c r="K4" s="4"/>
      <c r="L4" s="4"/>
      <c r="M4" s="4"/>
      <c r="N4" s="4" t="s">
        <v>26</v>
      </c>
      <c r="O4" s="4">
        <v>1</v>
      </c>
      <c r="P4" s="4" t="s">
        <v>29</v>
      </c>
      <c r="Q4" s="4"/>
      <c r="R4" s="4" t="s">
        <v>33</v>
      </c>
      <c r="S4" s="4" t="s">
        <v>29</v>
      </c>
      <c r="T4" s="22"/>
    </row>
    <row r="5" spans="1:20" ht="60">
      <c r="A5" s="24" t="s">
        <v>30</v>
      </c>
      <c r="B5" s="8" t="s">
        <v>34</v>
      </c>
      <c r="C5" s="8" t="s">
        <v>35</v>
      </c>
      <c r="D5" s="8">
        <v>389</v>
      </c>
      <c r="E5" s="12">
        <v>45</v>
      </c>
      <c r="F5" s="4">
        <v>85.4</v>
      </c>
      <c r="G5" s="13">
        <v>88.8</v>
      </c>
      <c r="H5" s="9">
        <f t="shared" si="0"/>
        <v>219.2</v>
      </c>
      <c r="I5" s="20">
        <f t="shared" si="1"/>
        <v>80.764</v>
      </c>
      <c r="J5" s="4"/>
      <c r="K5" s="4"/>
      <c r="L5" s="4"/>
      <c r="M5" s="4"/>
      <c r="N5" s="4" t="s">
        <v>26</v>
      </c>
      <c r="O5" s="4">
        <v>2</v>
      </c>
      <c r="P5" s="4" t="s">
        <v>27</v>
      </c>
      <c r="Q5" s="4" t="s">
        <v>28</v>
      </c>
      <c r="R5" s="4"/>
      <c r="S5" s="4" t="s">
        <v>29</v>
      </c>
      <c r="T5" s="22"/>
    </row>
    <row r="6" spans="1:20" ht="60">
      <c r="A6" s="24" t="s">
        <v>30</v>
      </c>
      <c r="B6" s="8" t="s">
        <v>36</v>
      </c>
      <c r="C6" s="8" t="s">
        <v>37</v>
      </c>
      <c r="D6" s="8">
        <v>394</v>
      </c>
      <c r="E6" s="9">
        <v>45.25</v>
      </c>
      <c r="F6" s="14">
        <v>82</v>
      </c>
      <c r="G6" s="11">
        <v>79.2</v>
      </c>
      <c r="H6" s="9">
        <f t="shared" si="0"/>
        <v>206.45</v>
      </c>
      <c r="I6" s="20">
        <f t="shared" si="1"/>
        <v>79.934</v>
      </c>
      <c r="J6" s="4"/>
      <c r="K6" s="4"/>
      <c r="L6" s="4"/>
      <c r="M6" s="4"/>
      <c r="N6" s="4" t="s">
        <v>26</v>
      </c>
      <c r="O6" s="4">
        <v>3</v>
      </c>
      <c r="P6" s="4" t="s">
        <v>27</v>
      </c>
      <c r="Q6" s="4" t="s">
        <v>28</v>
      </c>
      <c r="R6" s="4"/>
      <c r="S6" s="4" t="s">
        <v>29</v>
      </c>
      <c r="T6" s="22"/>
    </row>
    <row r="7" spans="1:20" ht="36">
      <c r="A7" s="24" t="s">
        <v>30</v>
      </c>
      <c r="B7" s="8" t="s">
        <v>38</v>
      </c>
      <c r="C7" s="8" t="s">
        <v>39</v>
      </c>
      <c r="D7" s="8">
        <v>385</v>
      </c>
      <c r="E7" s="9">
        <v>45.75</v>
      </c>
      <c r="F7" s="10">
        <v>79</v>
      </c>
      <c r="G7" s="11">
        <v>83.6</v>
      </c>
      <c r="H7" s="9">
        <f t="shared" si="0"/>
        <v>208.35</v>
      </c>
      <c r="I7" s="25">
        <f t="shared" si="1"/>
        <v>78.902</v>
      </c>
      <c r="J7" s="4"/>
      <c r="K7" s="4"/>
      <c r="L7" s="4"/>
      <c r="M7" s="4"/>
      <c r="N7" s="4" t="s">
        <v>26</v>
      </c>
      <c r="O7" s="4">
        <v>4</v>
      </c>
      <c r="P7" s="4" t="s">
        <v>29</v>
      </c>
      <c r="Q7" s="4"/>
      <c r="R7" s="4" t="s">
        <v>33</v>
      </c>
      <c r="S7" s="4" t="s">
        <v>29</v>
      </c>
      <c r="T7" s="22"/>
    </row>
    <row r="8" spans="1:20" ht="36">
      <c r="A8" s="24" t="s">
        <v>30</v>
      </c>
      <c r="B8" s="8" t="s">
        <v>40</v>
      </c>
      <c r="C8" s="8" t="s">
        <v>41</v>
      </c>
      <c r="D8" s="8">
        <v>382</v>
      </c>
      <c r="E8" s="12">
        <v>47</v>
      </c>
      <c r="F8" s="4">
        <v>78.8</v>
      </c>
      <c r="G8" s="13">
        <v>86</v>
      </c>
      <c r="H8" s="9">
        <f t="shared" si="0"/>
        <v>211.8</v>
      </c>
      <c r="I8" s="25">
        <f t="shared" si="1"/>
        <v>78.896</v>
      </c>
      <c r="J8" s="4"/>
      <c r="K8" s="4"/>
      <c r="L8" s="4"/>
      <c r="M8" s="4"/>
      <c r="N8" s="4" t="s">
        <v>26</v>
      </c>
      <c r="O8" s="4">
        <v>5</v>
      </c>
      <c r="P8" s="4" t="s">
        <v>29</v>
      </c>
      <c r="Q8" s="4"/>
      <c r="R8" s="4" t="s">
        <v>33</v>
      </c>
      <c r="S8" s="4" t="s">
        <v>29</v>
      </c>
      <c r="T8" s="22"/>
    </row>
    <row r="9" spans="1:20" ht="60">
      <c r="A9" s="24" t="s">
        <v>30</v>
      </c>
      <c r="B9" s="8" t="s">
        <v>42</v>
      </c>
      <c r="C9" s="8" t="s">
        <v>43</v>
      </c>
      <c r="D9" s="8">
        <v>389</v>
      </c>
      <c r="E9" s="9">
        <v>39.5</v>
      </c>
      <c r="F9" s="14">
        <v>77.4</v>
      </c>
      <c r="G9" s="11">
        <v>77.4</v>
      </c>
      <c r="H9" s="9">
        <f t="shared" si="0"/>
        <v>194.3</v>
      </c>
      <c r="I9" s="20">
        <f t="shared" si="1"/>
        <v>77.776</v>
      </c>
      <c r="J9" s="4"/>
      <c r="K9" s="4"/>
      <c r="L9" s="4"/>
      <c r="M9" s="4"/>
      <c r="N9" s="4" t="s">
        <v>26</v>
      </c>
      <c r="O9" s="4">
        <v>6</v>
      </c>
      <c r="P9" s="4" t="s">
        <v>27</v>
      </c>
      <c r="Q9" s="4" t="s">
        <v>28</v>
      </c>
      <c r="R9" s="4"/>
      <c r="S9" s="4" t="s">
        <v>29</v>
      </c>
      <c r="T9" s="22"/>
    </row>
    <row r="10" spans="1:20" ht="24">
      <c r="A10" s="24" t="s">
        <v>30</v>
      </c>
      <c r="B10" s="15" t="s">
        <v>44</v>
      </c>
      <c r="C10" s="15" t="s">
        <v>45</v>
      </c>
      <c r="D10" s="16">
        <v>380</v>
      </c>
      <c r="E10" s="12">
        <v>43.25</v>
      </c>
      <c r="F10" s="4">
        <v>77.2</v>
      </c>
      <c r="G10" s="13">
        <v>80</v>
      </c>
      <c r="H10" s="9">
        <f t="shared" si="0"/>
        <v>200.45</v>
      </c>
      <c r="I10" s="20">
        <f t="shared" si="1"/>
        <v>77.25399999999999</v>
      </c>
      <c r="J10" s="4"/>
      <c r="K10" s="4"/>
      <c r="L10" s="4"/>
      <c r="M10" s="4"/>
      <c r="N10" s="4" t="s">
        <v>26</v>
      </c>
      <c r="O10" s="4">
        <v>7</v>
      </c>
      <c r="P10" s="4" t="s">
        <v>29</v>
      </c>
      <c r="Q10" s="4"/>
      <c r="R10" s="4" t="s">
        <v>46</v>
      </c>
      <c r="S10" s="4" t="s">
        <v>29</v>
      </c>
      <c r="T10" s="22"/>
    </row>
    <row r="11" spans="1:20" ht="24">
      <c r="A11" s="24" t="s">
        <v>30</v>
      </c>
      <c r="B11" s="8" t="s">
        <v>47</v>
      </c>
      <c r="C11" s="8" t="s">
        <v>48</v>
      </c>
      <c r="D11" s="8">
        <v>383</v>
      </c>
      <c r="E11" s="9">
        <v>39.75</v>
      </c>
      <c r="F11" s="10">
        <v>70</v>
      </c>
      <c r="G11" s="11">
        <v>79.6</v>
      </c>
      <c r="H11" s="9">
        <f t="shared" si="0"/>
        <v>189.35</v>
      </c>
      <c r="I11" s="20">
        <f t="shared" si="1"/>
        <v>76.34199999999998</v>
      </c>
      <c r="J11" s="4"/>
      <c r="K11" s="4"/>
      <c r="L11" s="4"/>
      <c r="M11" s="4"/>
      <c r="N11" s="4" t="s">
        <v>26</v>
      </c>
      <c r="O11" s="4">
        <v>8</v>
      </c>
      <c r="P11" s="4" t="s">
        <v>29</v>
      </c>
      <c r="Q11" s="4"/>
      <c r="R11" s="4" t="s">
        <v>46</v>
      </c>
      <c r="S11" s="4" t="s">
        <v>29</v>
      </c>
      <c r="T11" s="22"/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"/>
  <sheetViews>
    <sheetView zoomScaleSheetLayoutView="100" workbookViewId="0" topLeftCell="A1">
      <selection activeCell="W6" sqref="W6"/>
    </sheetView>
  </sheetViews>
  <sheetFormatPr defaultColWidth="9.00390625" defaultRowHeight="14.25"/>
  <cols>
    <col min="1" max="1" width="6.875" style="0" customWidth="1"/>
    <col min="2" max="2" width="15.625" style="0" customWidth="1"/>
    <col min="3" max="3" width="6.75390625" style="0" customWidth="1"/>
    <col min="4" max="4" width="4.375" style="0" customWidth="1"/>
    <col min="5" max="5" width="6.75390625" style="0" customWidth="1"/>
    <col min="6" max="6" width="6.25390625" style="0" customWidth="1"/>
    <col min="7" max="7" width="6.75390625" style="0" customWidth="1"/>
    <col min="8" max="8" width="7.00390625" style="0" customWidth="1"/>
    <col min="9" max="9" width="6.00390625" style="0" customWidth="1"/>
    <col min="10" max="10" width="4.50390625" style="0" customWidth="1"/>
    <col min="11" max="11" width="3.625" style="0" customWidth="1"/>
    <col min="12" max="12" width="4.375" style="0" customWidth="1"/>
    <col min="13" max="13" width="4.00390625" style="0" customWidth="1"/>
    <col min="14" max="14" width="5.00390625" style="0" customWidth="1"/>
    <col min="15" max="15" width="4.625" style="0" customWidth="1"/>
    <col min="16" max="16" width="4.875" style="0" customWidth="1"/>
    <col min="17" max="17" width="6.375" style="0" customWidth="1"/>
    <col min="18" max="18" width="5.375" style="0" customWidth="1"/>
    <col min="19" max="19" width="5.125" style="0" customWidth="1"/>
    <col min="20" max="20" width="5.25390625" style="0" customWidth="1"/>
  </cols>
  <sheetData>
    <row r="1" spans="1:20" ht="20.25">
      <c r="A1" s="2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/>
      <c r="G2" s="6"/>
      <c r="H2" s="6"/>
      <c r="I2" s="19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21" t="s">
        <v>17</v>
      </c>
    </row>
    <row r="3" spans="1:20" ht="114.75">
      <c r="A3" s="3"/>
      <c r="B3" s="4"/>
      <c r="C3" s="4"/>
      <c r="D3" s="4"/>
      <c r="E3" s="7" t="s">
        <v>18</v>
      </c>
      <c r="F3" s="7" t="s">
        <v>20</v>
      </c>
      <c r="G3" s="7" t="s">
        <v>21</v>
      </c>
      <c r="H3" s="7" t="s">
        <v>22</v>
      </c>
      <c r="I3" s="19"/>
      <c r="J3" s="4"/>
      <c r="K3" s="4"/>
      <c r="L3" s="4"/>
      <c r="M3" s="4"/>
      <c r="N3" s="4"/>
      <c r="O3" s="4"/>
      <c r="P3" s="4"/>
      <c r="Q3" s="4"/>
      <c r="R3" s="4"/>
      <c r="S3" s="4"/>
      <c r="T3" s="21"/>
    </row>
    <row r="4" spans="1:20" ht="36">
      <c r="A4" s="8" t="s">
        <v>50</v>
      </c>
      <c r="B4" s="8" t="s">
        <v>51</v>
      </c>
      <c r="C4" s="8" t="s">
        <v>52</v>
      </c>
      <c r="D4" s="8">
        <v>375</v>
      </c>
      <c r="E4" s="9">
        <v>43.5</v>
      </c>
      <c r="F4" s="10">
        <v>85.2</v>
      </c>
      <c r="G4" s="11">
        <v>88</v>
      </c>
      <c r="H4" s="9">
        <f aca="true" t="shared" si="0" ref="H4:H19">SUM(E4:G4)</f>
        <v>216.7</v>
      </c>
      <c r="I4" s="20">
        <f aca="true" t="shared" si="1" ref="I4:I19">D4/5*0.7+H4/2.5*0.3</f>
        <v>78.50399999999999</v>
      </c>
      <c r="J4" s="4"/>
      <c r="K4" s="4"/>
      <c r="L4" s="4"/>
      <c r="M4" s="4"/>
      <c r="N4" s="4" t="s">
        <v>26</v>
      </c>
      <c r="O4" s="4">
        <v>1</v>
      </c>
      <c r="P4" s="4" t="s">
        <v>27</v>
      </c>
      <c r="Q4" s="4" t="s">
        <v>28</v>
      </c>
      <c r="R4" s="4"/>
      <c r="S4" s="4" t="s">
        <v>29</v>
      </c>
      <c r="T4" s="22"/>
    </row>
    <row r="5" spans="1:20" ht="24">
      <c r="A5" s="8" t="s">
        <v>50</v>
      </c>
      <c r="B5" s="8" t="s">
        <v>53</v>
      </c>
      <c r="C5" s="8" t="s">
        <v>54</v>
      </c>
      <c r="D5" s="8">
        <v>374</v>
      </c>
      <c r="E5" s="9">
        <v>45.75</v>
      </c>
      <c r="F5" s="10">
        <v>72</v>
      </c>
      <c r="G5" s="11">
        <v>84.2</v>
      </c>
      <c r="H5" s="9">
        <f t="shared" si="0"/>
        <v>201.95</v>
      </c>
      <c r="I5" s="20">
        <f t="shared" si="1"/>
        <v>76.594</v>
      </c>
      <c r="J5" s="4"/>
      <c r="K5" s="4"/>
      <c r="L5" s="4"/>
      <c r="M5" s="4"/>
      <c r="N5" s="4" t="s">
        <v>26</v>
      </c>
      <c r="O5" s="4">
        <v>2</v>
      </c>
      <c r="P5" s="4" t="s">
        <v>29</v>
      </c>
      <c r="Q5" s="4"/>
      <c r="R5" s="4" t="s">
        <v>46</v>
      </c>
      <c r="S5" s="4" t="s">
        <v>29</v>
      </c>
      <c r="T5" s="22"/>
    </row>
    <row r="6" spans="1:20" ht="36">
      <c r="A6" s="8" t="s">
        <v>55</v>
      </c>
      <c r="B6" s="8" t="s">
        <v>56</v>
      </c>
      <c r="C6" s="8" t="s">
        <v>57</v>
      </c>
      <c r="D6" s="8">
        <v>367</v>
      </c>
      <c r="E6" s="12">
        <v>42.75</v>
      </c>
      <c r="F6" s="4">
        <v>82.8</v>
      </c>
      <c r="G6" s="13">
        <v>80.8</v>
      </c>
      <c r="H6" s="9">
        <f t="shared" si="0"/>
        <v>206.35</v>
      </c>
      <c r="I6" s="20">
        <f t="shared" si="1"/>
        <v>76.142</v>
      </c>
      <c r="J6" s="4"/>
      <c r="K6" s="4"/>
      <c r="L6" s="4"/>
      <c r="M6" s="4"/>
      <c r="N6" s="4" t="s">
        <v>26</v>
      </c>
      <c r="O6" s="4">
        <v>1</v>
      </c>
      <c r="P6" s="4" t="s">
        <v>27</v>
      </c>
      <c r="Q6" s="4" t="s">
        <v>28</v>
      </c>
      <c r="R6" s="4"/>
      <c r="S6" s="4" t="s">
        <v>29</v>
      </c>
      <c r="T6" s="22"/>
    </row>
    <row r="7" spans="1:20" ht="36">
      <c r="A7" s="8" t="s">
        <v>55</v>
      </c>
      <c r="B7" s="8" t="s">
        <v>58</v>
      </c>
      <c r="C7" s="8" t="s">
        <v>59</v>
      </c>
      <c r="D7" s="8">
        <v>355</v>
      </c>
      <c r="E7" s="9">
        <v>45</v>
      </c>
      <c r="F7" s="14">
        <v>84.6</v>
      </c>
      <c r="G7" s="11">
        <v>83.2</v>
      </c>
      <c r="H7" s="9">
        <f t="shared" si="0"/>
        <v>212.8</v>
      </c>
      <c r="I7" s="20">
        <f t="shared" si="1"/>
        <v>75.23599999999999</v>
      </c>
      <c r="J7" s="4"/>
      <c r="K7" s="4"/>
      <c r="L7" s="4"/>
      <c r="M7" s="4"/>
      <c r="N7" s="4" t="s">
        <v>26</v>
      </c>
      <c r="O7" s="4">
        <v>2</v>
      </c>
      <c r="P7" s="4" t="s">
        <v>29</v>
      </c>
      <c r="Q7" s="4"/>
      <c r="R7" s="4" t="s">
        <v>33</v>
      </c>
      <c r="S7" s="4" t="s">
        <v>29</v>
      </c>
      <c r="T7" s="22"/>
    </row>
    <row r="8" spans="1:20" ht="36">
      <c r="A8" s="8" t="s">
        <v>55</v>
      </c>
      <c r="B8" s="8" t="s">
        <v>60</v>
      </c>
      <c r="C8" s="8" t="s">
        <v>61</v>
      </c>
      <c r="D8" s="8">
        <v>349</v>
      </c>
      <c r="E8" s="9">
        <v>43.75</v>
      </c>
      <c r="F8" s="10">
        <v>89.8</v>
      </c>
      <c r="G8" s="11">
        <v>85.8</v>
      </c>
      <c r="H8" s="9">
        <f t="shared" si="0"/>
        <v>219.35000000000002</v>
      </c>
      <c r="I8" s="20">
        <f t="shared" si="1"/>
        <v>75.18199999999999</v>
      </c>
      <c r="J8" s="4"/>
      <c r="K8" s="4"/>
      <c r="L8" s="4"/>
      <c r="M8" s="4"/>
      <c r="N8" s="4" t="s">
        <v>26</v>
      </c>
      <c r="O8" s="4">
        <v>3</v>
      </c>
      <c r="P8" s="4" t="s">
        <v>27</v>
      </c>
      <c r="Q8" s="4" t="s">
        <v>28</v>
      </c>
      <c r="R8" s="4"/>
      <c r="S8" s="4" t="s">
        <v>29</v>
      </c>
      <c r="T8" s="22"/>
    </row>
    <row r="9" spans="1:20" ht="36">
      <c r="A9" s="8" t="s">
        <v>55</v>
      </c>
      <c r="B9" s="8" t="s">
        <v>62</v>
      </c>
      <c r="C9" s="8" t="s">
        <v>63</v>
      </c>
      <c r="D9" s="8">
        <v>364</v>
      </c>
      <c r="E9" s="9">
        <v>43.5</v>
      </c>
      <c r="F9" s="10">
        <v>74</v>
      </c>
      <c r="G9" s="11">
        <v>80</v>
      </c>
      <c r="H9" s="9">
        <f t="shared" si="0"/>
        <v>197.5</v>
      </c>
      <c r="I9" s="20">
        <f t="shared" si="1"/>
        <v>74.66</v>
      </c>
      <c r="J9" s="4"/>
      <c r="K9" s="4"/>
      <c r="L9" s="4"/>
      <c r="M9" s="4"/>
      <c r="N9" s="4" t="s">
        <v>26</v>
      </c>
      <c r="O9" s="4">
        <v>4</v>
      </c>
      <c r="P9" s="4" t="s">
        <v>27</v>
      </c>
      <c r="Q9" s="4" t="s">
        <v>28</v>
      </c>
      <c r="R9" s="4"/>
      <c r="S9" s="4" t="s">
        <v>29</v>
      </c>
      <c r="T9" s="22"/>
    </row>
    <row r="10" spans="1:20" s="1" customFormat="1" ht="36">
      <c r="A10" s="8" t="s">
        <v>55</v>
      </c>
      <c r="B10" s="8" t="s">
        <v>64</v>
      </c>
      <c r="C10" s="8" t="s">
        <v>65</v>
      </c>
      <c r="D10" s="8">
        <v>353</v>
      </c>
      <c r="E10" s="9">
        <v>42.25</v>
      </c>
      <c r="F10" s="10">
        <v>77.4</v>
      </c>
      <c r="G10" s="11">
        <v>83.6</v>
      </c>
      <c r="H10" s="9">
        <f t="shared" si="0"/>
        <v>203.25</v>
      </c>
      <c r="I10" s="20">
        <f t="shared" si="1"/>
        <v>73.80999999999999</v>
      </c>
      <c r="J10" s="4"/>
      <c r="K10" s="4"/>
      <c r="L10" s="4"/>
      <c r="M10" s="4"/>
      <c r="N10" s="4" t="s">
        <v>26</v>
      </c>
      <c r="O10" s="4">
        <v>5</v>
      </c>
      <c r="P10" s="4" t="s">
        <v>27</v>
      </c>
      <c r="Q10" s="4" t="s">
        <v>28</v>
      </c>
      <c r="R10" s="4"/>
      <c r="S10" s="4" t="s">
        <v>29</v>
      </c>
      <c r="T10" s="22"/>
    </row>
    <row r="11" spans="1:20" ht="36">
      <c r="A11" s="8" t="s">
        <v>55</v>
      </c>
      <c r="B11" s="8" t="s">
        <v>66</v>
      </c>
      <c r="C11" s="8" t="s">
        <v>67</v>
      </c>
      <c r="D11" s="8">
        <v>343</v>
      </c>
      <c r="E11" s="9">
        <v>42.75</v>
      </c>
      <c r="F11" s="10">
        <v>86.6</v>
      </c>
      <c r="G11" s="11">
        <v>83.8</v>
      </c>
      <c r="H11" s="9">
        <f t="shared" si="0"/>
        <v>213.14999999999998</v>
      </c>
      <c r="I11" s="20">
        <f t="shared" si="1"/>
        <v>73.59799999999998</v>
      </c>
      <c r="J11" s="4"/>
      <c r="K11" s="4"/>
      <c r="L11" s="4"/>
      <c r="M11" s="4"/>
      <c r="N11" s="4" t="s">
        <v>26</v>
      </c>
      <c r="O11" s="4">
        <v>6</v>
      </c>
      <c r="P11" s="4" t="s">
        <v>27</v>
      </c>
      <c r="Q11" s="4" t="s">
        <v>28</v>
      </c>
      <c r="R11" s="4"/>
      <c r="S11" s="4" t="s">
        <v>29</v>
      </c>
      <c r="T11" s="22"/>
    </row>
    <row r="12" spans="1:20" ht="24">
      <c r="A12" s="8" t="s">
        <v>55</v>
      </c>
      <c r="B12" s="8" t="s">
        <v>68</v>
      </c>
      <c r="C12" s="8" t="s">
        <v>69</v>
      </c>
      <c r="D12" s="8">
        <v>346</v>
      </c>
      <c r="E12" s="9">
        <v>42</v>
      </c>
      <c r="F12" s="10">
        <v>75</v>
      </c>
      <c r="G12" s="11">
        <v>81</v>
      </c>
      <c r="H12" s="9">
        <f t="shared" si="0"/>
        <v>198</v>
      </c>
      <c r="I12" s="20">
        <f t="shared" si="1"/>
        <v>72.2</v>
      </c>
      <c r="J12" s="4"/>
      <c r="K12" s="4"/>
      <c r="L12" s="4"/>
      <c r="M12" s="4"/>
      <c r="N12" s="4" t="s">
        <v>26</v>
      </c>
      <c r="O12" s="4">
        <v>7</v>
      </c>
      <c r="P12" s="4" t="s">
        <v>29</v>
      </c>
      <c r="Q12" s="4"/>
      <c r="R12" s="4" t="s">
        <v>46</v>
      </c>
      <c r="S12" s="4" t="s">
        <v>29</v>
      </c>
      <c r="T12" s="22"/>
    </row>
    <row r="13" spans="1:20" ht="24">
      <c r="A13" s="8" t="s">
        <v>55</v>
      </c>
      <c r="B13" s="8" t="s">
        <v>70</v>
      </c>
      <c r="C13" s="8" t="s">
        <v>71</v>
      </c>
      <c r="D13" s="8">
        <v>340</v>
      </c>
      <c r="E13" s="9">
        <v>42</v>
      </c>
      <c r="F13" s="10">
        <v>73.2</v>
      </c>
      <c r="G13" s="11">
        <v>77.8</v>
      </c>
      <c r="H13" s="9">
        <f t="shared" si="0"/>
        <v>193</v>
      </c>
      <c r="I13" s="20">
        <f t="shared" si="1"/>
        <v>70.75999999999999</v>
      </c>
      <c r="J13" s="4"/>
      <c r="K13" s="4"/>
      <c r="L13" s="4"/>
      <c r="M13" s="4"/>
      <c r="N13" s="4" t="s">
        <v>26</v>
      </c>
      <c r="O13" s="4">
        <v>8</v>
      </c>
      <c r="P13" s="4" t="s">
        <v>29</v>
      </c>
      <c r="Q13" s="4"/>
      <c r="R13" s="4" t="s">
        <v>46</v>
      </c>
      <c r="S13" s="4" t="s">
        <v>29</v>
      </c>
      <c r="T13" s="22"/>
    </row>
    <row r="14" spans="1:20" ht="24">
      <c r="A14" s="8" t="s">
        <v>55</v>
      </c>
      <c r="B14" s="8" t="s">
        <v>72</v>
      </c>
      <c r="C14" s="8" t="s">
        <v>73</v>
      </c>
      <c r="D14" s="8">
        <v>335</v>
      </c>
      <c r="E14" s="9">
        <v>41.25</v>
      </c>
      <c r="F14" s="10">
        <v>70.8</v>
      </c>
      <c r="G14" s="11">
        <v>69.6</v>
      </c>
      <c r="H14" s="9">
        <f t="shared" si="0"/>
        <v>181.64999999999998</v>
      </c>
      <c r="I14" s="20">
        <f t="shared" si="1"/>
        <v>68.698</v>
      </c>
      <c r="J14" s="4"/>
      <c r="K14" s="4"/>
      <c r="L14" s="4"/>
      <c r="M14" s="4"/>
      <c r="N14" s="4" t="s">
        <v>26</v>
      </c>
      <c r="O14" s="4">
        <v>9</v>
      </c>
      <c r="P14" s="4" t="s">
        <v>29</v>
      </c>
      <c r="Q14" s="4"/>
      <c r="R14" s="4" t="s">
        <v>46</v>
      </c>
      <c r="S14" s="4" t="s">
        <v>29</v>
      </c>
      <c r="T14" s="22"/>
    </row>
    <row r="15" spans="1:20" ht="24">
      <c r="A15" s="15" t="s">
        <v>55</v>
      </c>
      <c r="B15" s="15" t="s">
        <v>74</v>
      </c>
      <c r="C15" s="15" t="s">
        <v>75</v>
      </c>
      <c r="D15" s="16">
        <v>346</v>
      </c>
      <c r="E15" s="9">
        <v>42.75</v>
      </c>
      <c r="F15" s="17">
        <v>48</v>
      </c>
      <c r="G15" s="18">
        <v>73</v>
      </c>
      <c r="H15" s="9">
        <f t="shared" si="0"/>
        <v>163.75</v>
      </c>
      <c r="I15" s="20">
        <f t="shared" si="1"/>
        <v>68.09</v>
      </c>
      <c r="J15" s="4"/>
      <c r="K15" s="4"/>
      <c r="L15" s="4"/>
      <c r="M15" s="4"/>
      <c r="N15" s="4" t="s">
        <v>26</v>
      </c>
      <c r="O15" s="4">
        <v>10</v>
      </c>
      <c r="P15" s="4" t="s">
        <v>29</v>
      </c>
      <c r="Q15" s="4"/>
      <c r="R15" s="4" t="s">
        <v>46</v>
      </c>
      <c r="S15" s="4" t="s">
        <v>29</v>
      </c>
      <c r="T15" s="23"/>
    </row>
    <row r="16" spans="1:20" ht="24">
      <c r="A16" s="15" t="s">
        <v>55</v>
      </c>
      <c r="B16" s="15" t="s">
        <v>76</v>
      </c>
      <c r="C16" s="15" t="s">
        <v>77</v>
      </c>
      <c r="D16" s="16">
        <v>352</v>
      </c>
      <c r="E16" s="9">
        <v>43.5</v>
      </c>
      <c r="F16" s="17">
        <v>50</v>
      </c>
      <c r="G16" s="18">
        <v>62.2</v>
      </c>
      <c r="H16" s="9">
        <f t="shared" si="0"/>
        <v>155.7</v>
      </c>
      <c r="I16" s="20">
        <f t="shared" si="1"/>
        <v>67.964</v>
      </c>
      <c r="J16" s="4"/>
      <c r="K16" s="4"/>
      <c r="L16" s="4"/>
      <c r="M16" s="4"/>
      <c r="N16" s="4" t="s">
        <v>26</v>
      </c>
      <c r="O16" s="4">
        <v>11</v>
      </c>
      <c r="P16" s="4" t="s">
        <v>29</v>
      </c>
      <c r="Q16" s="4"/>
      <c r="R16" s="4" t="s">
        <v>46</v>
      </c>
      <c r="S16" s="4" t="s">
        <v>29</v>
      </c>
      <c r="T16" s="23"/>
    </row>
    <row r="17" spans="1:20" ht="36">
      <c r="A17" s="15" t="s">
        <v>78</v>
      </c>
      <c r="B17" s="15" t="s">
        <v>79</v>
      </c>
      <c r="C17" s="15" t="s">
        <v>80</v>
      </c>
      <c r="D17" s="16">
        <v>338</v>
      </c>
      <c r="E17" s="12">
        <v>45.5</v>
      </c>
      <c r="F17" s="4">
        <v>83.8</v>
      </c>
      <c r="G17" s="13">
        <v>83.6</v>
      </c>
      <c r="H17" s="9">
        <f t="shared" si="0"/>
        <v>212.9</v>
      </c>
      <c r="I17" s="20">
        <f t="shared" si="1"/>
        <v>72.868</v>
      </c>
      <c r="J17" s="4"/>
      <c r="K17" s="4"/>
      <c r="L17" s="4"/>
      <c r="M17" s="4"/>
      <c r="N17" s="4" t="s">
        <v>26</v>
      </c>
      <c r="O17" s="4">
        <v>1</v>
      </c>
      <c r="P17" s="4" t="s">
        <v>27</v>
      </c>
      <c r="Q17" s="4" t="s">
        <v>28</v>
      </c>
      <c r="R17" s="4"/>
      <c r="S17" s="4" t="s">
        <v>29</v>
      </c>
      <c r="T17" s="23"/>
    </row>
    <row r="18" spans="1:20" ht="24">
      <c r="A18" s="15" t="s">
        <v>78</v>
      </c>
      <c r="B18" s="15" t="s">
        <v>81</v>
      </c>
      <c r="C18" s="15" t="s">
        <v>82</v>
      </c>
      <c r="D18" s="16">
        <v>351</v>
      </c>
      <c r="E18" s="9">
        <v>45.25</v>
      </c>
      <c r="F18" s="17">
        <v>70.2</v>
      </c>
      <c r="G18" s="18">
        <v>77</v>
      </c>
      <c r="H18" s="9">
        <f t="shared" si="0"/>
        <v>192.45</v>
      </c>
      <c r="I18" s="20">
        <f t="shared" si="1"/>
        <v>72.234</v>
      </c>
      <c r="J18" s="4"/>
      <c r="K18" s="4"/>
      <c r="L18" s="4"/>
      <c r="M18" s="4"/>
      <c r="N18" s="4" t="s">
        <v>26</v>
      </c>
      <c r="O18" s="4">
        <v>2</v>
      </c>
      <c r="P18" s="4" t="s">
        <v>29</v>
      </c>
      <c r="Q18" s="4"/>
      <c r="R18" s="4" t="s">
        <v>46</v>
      </c>
      <c r="S18" s="4" t="s">
        <v>29</v>
      </c>
      <c r="T18" s="23"/>
    </row>
    <row r="19" spans="1:20" ht="36">
      <c r="A19" s="15" t="s">
        <v>78</v>
      </c>
      <c r="B19" s="15" t="s">
        <v>83</v>
      </c>
      <c r="C19" s="15" t="s">
        <v>84</v>
      </c>
      <c r="D19" s="16">
        <v>345</v>
      </c>
      <c r="E19" s="9">
        <v>43.75</v>
      </c>
      <c r="F19" s="17">
        <v>24</v>
      </c>
      <c r="G19" s="18">
        <v>76.8</v>
      </c>
      <c r="H19" s="9">
        <f t="shared" si="0"/>
        <v>144.55</v>
      </c>
      <c r="I19" s="20">
        <f t="shared" si="1"/>
        <v>65.646</v>
      </c>
      <c r="J19" s="4"/>
      <c r="K19" s="4"/>
      <c r="L19" s="4"/>
      <c r="M19" s="4"/>
      <c r="N19" s="4" t="s">
        <v>26</v>
      </c>
      <c r="O19" s="4">
        <v>3</v>
      </c>
      <c r="P19" s="4" t="s">
        <v>29</v>
      </c>
      <c r="Q19" s="4"/>
      <c r="R19" s="4" t="s">
        <v>85</v>
      </c>
      <c r="S19" s="4" t="s">
        <v>29</v>
      </c>
      <c r="T19" s="23"/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2012-04-04T09:15:35Z</cp:lastPrinted>
  <dcterms:created xsi:type="dcterms:W3CDTF">2009-04-16T03:14:33Z</dcterms:created>
  <dcterms:modified xsi:type="dcterms:W3CDTF">2022-04-13T07:01:12Z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F2E4273560DD4467BF11E3F09C152995</vt:lpwstr>
  </property>
</Properties>
</file>