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2"/>
  </bookViews>
  <sheets>
    <sheet name="政经" sheetId="1" r:id="rId1"/>
    <sheet name="西经" sheetId="2" r:id="rId2"/>
    <sheet name="人资环" sheetId="3" r:id="rId3"/>
    <sheet name="区经" sheetId="4" r:id="rId4"/>
    <sheet name="国贸" sheetId="6" r:id="rId5"/>
    <sheet name="金融" sheetId="5" r:id="rId6"/>
    <sheet name="产经" sheetId="7" r:id="rId7"/>
    <sheet name="社会学" sheetId="8" r:id="rId8"/>
    <sheet name="人口学" sheetId="9" r:id="rId9"/>
    <sheet name="民俗学" sheetId="10" r:id="rId10"/>
    <sheet name="古代史" sheetId="11" r:id="rId11"/>
    <sheet name="近现代史" sheetId="13" r:id="rId12"/>
    <sheet name="专门史" sheetId="12" r:id="rId13"/>
  </sheets>
  <calcPr calcId="144525"/>
</workbook>
</file>

<file path=xl/sharedStrings.xml><?xml version="1.0" encoding="utf-8"?>
<sst xmlns="http://schemas.openxmlformats.org/spreadsheetml/2006/main" count="418" uniqueCount="104">
  <si>
    <t>2022年广东省社会科学院硕士研究生考试成绩汇总表（2022.4.15）</t>
  </si>
  <si>
    <t>序号</t>
  </si>
  <si>
    <t>姓 名</t>
  </si>
  <si>
    <t>专 业</t>
  </si>
  <si>
    <t>初试 成绩</t>
  </si>
  <si>
    <t>复试成绩（满分100分）</t>
  </si>
  <si>
    <t>总成绩</t>
  </si>
  <si>
    <t>是否 拟录取</t>
  </si>
  <si>
    <t>备录取</t>
  </si>
  <si>
    <t>备注</t>
  </si>
  <si>
    <t>英语 （30分）</t>
  </si>
  <si>
    <t>专业面试（60分）</t>
  </si>
  <si>
    <t>综合素质（10分）</t>
  </si>
  <si>
    <t>复试 成绩</t>
  </si>
  <si>
    <t>曹蕖宁</t>
  </si>
  <si>
    <t>政治经济学</t>
  </si>
  <si>
    <t>放弃录取</t>
  </si>
  <si>
    <t>宋亦擘</t>
  </si>
  <si>
    <t>李德情</t>
  </si>
  <si>
    <t>是</t>
  </si>
  <si>
    <t>注：总成绩=初试成绩∕5×50%＋复试成绩×50%，复试成绩60分（含60分）以上及格。成绩保留小数点后两位，四舍五入。</t>
  </si>
  <si>
    <t>杨  黥</t>
  </si>
  <si>
    <t>西方经济学</t>
  </si>
  <si>
    <t>任沛阳</t>
  </si>
  <si>
    <t>何永龙</t>
  </si>
  <si>
    <t>谭  壹</t>
  </si>
  <si>
    <t>黄舒阳</t>
  </si>
  <si>
    <t>王俊颖</t>
  </si>
  <si>
    <t>人口资源与环境经济</t>
  </si>
  <si>
    <t>雷  杰</t>
  </si>
  <si>
    <t>梁  惠</t>
  </si>
  <si>
    <t>拒绝录取</t>
  </si>
  <si>
    <t>吴婉蓉</t>
  </si>
  <si>
    <t>李  丽</t>
  </si>
  <si>
    <t>张  康</t>
  </si>
  <si>
    <t>朱越凤</t>
  </si>
  <si>
    <t>区域经济学</t>
  </si>
  <si>
    <t>柳树林</t>
  </si>
  <si>
    <t>吴丹丹</t>
  </si>
  <si>
    <t>刘璐妍</t>
  </si>
  <si>
    <t>国际贸易学</t>
  </si>
  <si>
    <t>侯宵雨</t>
  </si>
  <si>
    <t>王睿彬</t>
  </si>
  <si>
    <t>杨雪茹</t>
  </si>
  <si>
    <t>单闫宇</t>
  </si>
  <si>
    <t>张鑫琦</t>
  </si>
  <si>
    <t>2022年广东省社会科学院硕士研究生考试成绩汇总表（2022.4.13）</t>
  </si>
  <si>
    <t>居方圆</t>
  </si>
  <si>
    <t>金融学</t>
  </si>
  <si>
    <t>纪辰阳</t>
  </si>
  <si>
    <t>周  云</t>
  </si>
  <si>
    <t>李哓晖</t>
  </si>
  <si>
    <t>2022年广东省社会科学院硕士研究生考试成绩汇总表（2022.4.14）</t>
  </si>
  <si>
    <t>曹小莉</t>
  </si>
  <si>
    <t>产业经济学</t>
  </si>
  <si>
    <t>张  昭</t>
  </si>
  <si>
    <t>宋凯琪</t>
  </si>
  <si>
    <t>唐珮莹</t>
  </si>
  <si>
    <t>张芪铨</t>
  </si>
  <si>
    <t>杜晓琛</t>
  </si>
  <si>
    <t>蔡方圆</t>
  </si>
  <si>
    <t>龚泳超</t>
  </si>
  <si>
    <t>刘家豪</t>
  </si>
  <si>
    <t>张煜钰</t>
  </si>
  <si>
    <t>李云飞</t>
  </si>
  <si>
    <t>缺考</t>
  </si>
  <si>
    <t>王胜寒</t>
  </si>
  <si>
    <t>社会学</t>
  </si>
  <si>
    <t>罗梁翔</t>
  </si>
  <si>
    <t>张亦凡</t>
  </si>
  <si>
    <t>李无一</t>
  </si>
  <si>
    <t>钟怡心</t>
  </si>
  <si>
    <t>蔚京洋</t>
  </si>
  <si>
    <t>王圣与</t>
  </si>
  <si>
    <t>郭栩</t>
  </si>
  <si>
    <t>林智榕</t>
  </si>
  <si>
    <t>龙佳翼</t>
  </si>
  <si>
    <t>人口学</t>
  </si>
  <si>
    <t>于东巍</t>
  </si>
  <si>
    <t>余泊勇</t>
  </si>
  <si>
    <t>凌  欣</t>
  </si>
  <si>
    <t>民俗学</t>
  </si>
  <si>
    <t>张  晗</t>
  </si>
  <si>
    <t>张静怡</t>
  </si>
  <si>
    <t>王昕钰</t>
  </si>
  <si>
    <t>古代史</t>
  </si>
  <si>
    <t>陈  叶</t>
  </si>
  <si>
    <t>陶琪琪</t>
  </si>
  <si>
    <t>宁  烊</t>
  </si>
  <si>
    <t>许恒瑞</t>
  </si>
  <si>
    <t>罗楚祺</t>
  </si>
  <si>
    <t>匡  扬</t>
  </si>
  <si>
    <t>近现代史</t>
  </si>
  <si>
    <t>一志愿</t>
  </si>
  <si>
    <t>张瀛珑</t>
  </si>
  <si>
    <t>刘晓芳</t>
  </si>
  <si>
    <t>王  瑜</t>
  </si>
  <si>
    <t>张千骄</t>
  </si>
  <si>
    <t>专门史</t>
  </si>
  <si>
    <t>朱雨晴</t>
  </si>
  <si>
    <t>魏晓宇</t>
  </si>
  <si>
    <t>张梦茹</t>
  </si>
  <si>
    <t>赖兆杨</t>
  </si>
  <si>
    <t>荣  岩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</si>
</sst>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4"/>
      <color theme="1"/>
      <name val="仿宋"/>
      <charset val="134"/>
    </font>
    <font>
      <sz val="19"/>
      <color theme="1"/>
      <name val="方正小标宋简体"/>
      <charset val="134"/>
    </font>
    <font>
      <b/>
      <sz val="14"/>
      <color theme="1"/>
      <name val="仿宋"/>
      <charset val="134"/>
    </font>
    <font>
      <b/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20"/>
      <color theme="1"/>
      <name val="仿宋"/>
      <charset val="134"/>
    </font>
    <font>
      <sz val="20"/>
      <color theme="1"/>
      <name val="仿宋"/>
      <charset val="134"/>
    </font>
    <font>
      <b/>
      <sz val="1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1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27" fillId="23" borderId="1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I5" sqref="E5:I7"/>
    </sheetView>
  </sheetViews>
  <sheetFormatPr defaultColWidth="9.81666666666667" defaultRowHeight="13.5"/>
  <cols>
    <col min="1" max="1" width="6.875" customWidth="1"/>
    <col min="3" max="3" width="16" customWidth="1"/>
    <col min="5" max="5" width="12.5583333333333" customWidth="1"/>
    <col min="6" max="6" width="14" customWidth="1"/>
    <col min="7" max="7" width="12.2166666666667" customWidth="1"/>
    <col min="9" max="9" width="9.13333333333333"/>
    <col min="12" max="12" width="11.25" customWidth="1"/>
  </cols>
  <sheetData>
    <row r="1" s="1" customFormat="1" ht="31.0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5" t="s">
        <v>6</v>
      </c>
      <c r="J2" s="16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5"/>
      <c r="J3" s="17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5"/>
      <c r="J4" s="18"/>
      <c r="K4" s="4"/>
      <c r="L4" s="4"/>
    </row>
    <row r="5" s="2" customFormat="1" ht="30" customHeight="1" spans="1:12">
      <c r="A5" s="10">
        <v>1</v>
      </c>
      <c r="B5" s="11" t="s">
        <v>14</v>
      </c>
      <c r="C5" s="12" t="s">
        <v>15</v>
      </c>
      <c r="D5" s="10">
        <v>395</v>
      </c>
      <c r="E5" s="13">
        <v>27</v>
      </c>
      <c r="F5" s="13">
        <v>57.5</v>
      </c>
      <c r="G5" s="13">
        <v>9</v>
      </c>
      <c r="H5" s="13">
        <f>E5+F5+G5</f>
        <v>93.5</v>
      </c>
      <c r="I5" s="19">
        <f>SUM((D5/5)*0.5+(H5*0.5))</f>
        <v>86.25</v>
      </c>
      <c r="J5" s="20"/>
      <c r="K5" s="10"/>
      <c r="L5" s="10" t="s">
        <v>16</v>
      </c>
    </row>
    <row r="6" s="2" customFormat="1" ht="30" customHeight="1" spans="1:12">
      <c r="A6" s="10">
        <v>2</v>
      </c>
      <c r="B6" s="11" t="s">
        <v>17</v>
      </c>
      <c r="C6" s="12" t="s">
        <v>15</v>
      </c>
      <c r="D6" s="10">
        <v>391</v>
      </c>
      <c r="E6" s="13">
        <v>23.5</v>
      </c>
      <c r="F6" s="13">
        <v>54.5</v>
      </c>
      <c r="G6" s="13">
        <v>7.5</v>
      </c>
      <c r="H6" s="13">
        <f>E6+F6+G6</f>
        <v>85.5</v>
      </c>
      <c r="I6" s="19">
        <f>SUM((D6/5)*0.5+(H6*0.5))</f>
        <v>81.85</v>
      </c>
      <c r="J6" s="20"/>
      <c r="K6" s="10"/>
      <c r="L6" s="10" t="s">
        <v>16</v>
      </c>
    </row>
    <row r="7" s="2" customFormat="1" ht="30" customHeight="1" spans="1:12">
      <c r="A7" s="10">
        <v>3</v>
      </c>
      <c r="B7" s="11" t="s">
        <v>18</v>
      </c>
      <c r="C7" s="12" t="s">
        <v>15</v>
      </c>
      <c r="D7" s="10">
        <v>375</v>
      </c>
      <c r="E7" s="13">
        <v>25</v>
      </c>
      <c r="F7" s="13">
        <v>52.25</v>
      </c>
      <c r="G7" s="13">
        <v>7.25</v>
      </c>
      <c r="H7" s="13">
        <f>E7+F7+G7</f>
        <v>84.5</v>
      </c>
      <c r="I7" s="19">
        <f>SUM((D7/5)*0.5+(H7*0.5))</f>
        <v>79.75</v>
      </c>
      <c r="J7" s="20" t="s">
        <v>19</v>
      </c>
      <c r="K7" s="10"/>
      <c r="L7" s="10"/>
    </row>
    <row r="9" ht="14.25" spans="1:13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</sheetData>
  <mergeCells count="15">
    <mergeCell ref="A1:L1"/>
    <mergeCell ref="E2:H2"/>
    <mergeCell ref="A9:M9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F17" sqref="F17"/>
    </sheetView>
  </sheetViews>
  <sheetFormatPr defaultColWidth="9.81666666666667" defaultRowHeight="13.5"/>
  <cols>
    <col min="1" max="1" width="7.75" customWidth="1"/>
    <col min="3" max="3" width="11.125" customWidth="1"/>
    <col min="5" max="5" width="12.5583333333333" customWidth="1"/>
    <col min="6" max="6" width="14" customWidth="1"/>
    <col min="7" max="7" width="12.2166666666667" customWidth="1"/>
  </cols>
  <sheetData>
    <row r="1" s="1" customFormat="1" ht="31.05" customHeight="1" spans="1:12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5" t="s">
        <v>6</v>
      </c>
      <c r="J2" s="16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5"/>
      <c r="J3" s="17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5"/>
      <c r="J4" s="18"/>
      <c r="K4" s="4"/>
      <c r="L4" s="4"/>
    </row>
    <row r="5" s="2" customFormat="1" ht="30" customHeight="1" spans="1:12">
      <c r="A5" s="10">
        <v>1</v>
      </c>
      <c r="B5" s="11" t="s">
        <v>80</v>
      </c>
      <c r="C5" s="12" t="s">
        <v>81</v>
      </c>
      <c r="D5" s="10">
        <v>372</v>
      </c>
      <c r="E5" s="13">
        <v>25</v>
      </c>
      <c r="F5" s="13">
        <v>51.75</v>
      </c>
      <c r="G5" s="13">
        <v>7.8</v>
      </c>
      <c r="H5" s="13">
        <f t="shared" ref="H5:H7" si="0">SUM(E5:G5)</f>
        <v>84.55</v>
      </c>
      <c r="I5" s="19">
        <f t="shared" ref="I5:I7" si="1">SUM((D5/5)*0.5+(H5*0.5))</f>
        <v>79.475</v>
      </c>
      <c r="J5" s="20"/>
      <c r="K5" s="10" t="s">
        <v>8</v>
      </c>
      <c r="L5" s="10"/>
    </row>
    <row r="6" s="2" customFormat="1" ht="30" customHeight="1" spans="1:12">
      <c r="A6" s="10">
        <v>2</v>
      </c>
      <c r="B6" s="11" t="s">
        <v>82</v>
      </c>
      <c r="C6" s="12" t="s">
        <v>81</v>
      </c>
      <c r="D6" s="10">
        <v>383</v>
      </c>
      <c r="E6" s="13">
        <v>27</v>
      </c>
      <c r="F6" s="13">
        <v>54.5</v>
      </c>
      <c r="G6" s="13">
        <v>8.625</v>
      </c>
      <c r="H6" s="13">
        <f t="shared" si="0"/>
        <v>90.125</v>
      </c>
      <c r="I6" s="19">
        <f t="shared" si="1"/>
        <v>83.3625</v>
      </c>
      <c r="J6" s="20" t="s">
        <v>19</v>
      </c>
      <c r="K6" s="10"/>
      <c r="L6" s="10"/>
    </row>
    <row r="7" s="2" customFormat="1" ht="30" customHeight="1" spans="1:12">
      <c r="A7" s="10">
        <v>3</v>
      </c>
      <c r="B7" s="11" t="s">
        <v>83</v>
      </c>
      <c r="C7" s="12" t="s">
        <v>81</v>
      </c>
      <c r="D7" s="10">
        <v>376</v>
      </c>
      <c r="E7" s="13"/>
      <c r="F7" s="13"/>
      <c r="G7" s="13"/>
      <c r="H7" s="13"/>
      <c r="I7" s="19"/>
      <c r="J7" s="20"/>
      <c r="K7" s="10"/>
      <c r="L7" s="10" t="s">
        <v>65</v>
      </c>
    </row>
    <row r="9" ht="14.25" spans="1:13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</sheetData>
  <mergeCells count="15">
    <mergeCell ref="A1:L1"/>
    <mergeCell ref="E2:H2"/>
    <mergeCell ref="A9:M9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H27" sqref="H27"/>
    </sheetView>
  </sheetViews>
  <sheetFormatPr defaultColWidth="9.81666666666667" defaultRowHeight="13.5"/>
  <cols>
    <col min="1" max="1" width="7.25" style="23" customWidth="1"/>
    <col min="2" max="2" width="9.81666666666667" style="23"/>
    <col min="3" max="3" width="13.25" style="23" customWidth="1"/>
    <col min="4" max="4" width="9.81666666666667" style="23"/>
    <col min="5" max="5" width="12.5583333333333" style="23" customWidth="1"/>
    <col min="6" max="6" width="14" style="23" customWidth="1"/>
    <col min="7" max="7" width="12.2166666666667" style="23" customWidth="1"/>
    <col min="8" max="11" width="9.81666666666667" style="23"/>
    <col min="12" max="12" width="11.375" style="23" customWidth="1"/>
    <col min="13" max="16384" width="9.81666666666667" style="23"/>
  </cols>
  <sheetData>
    <row r="1" s="21" customFormat="1" ht="31.05" customHeight="1" spans="1:12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="22" customFormat="1" ht="22.05" customHeight="1" spans="1:12">
      <c r="A2" s="25" t="s">
        <v>1</v>
      </c>
      <c r="B2" s="26" t="s">
        <v>2</v>
      </c>
      <c r="C2" s="27" t="s">
        <v>3</v>
      </c>
      <c r="D2" s="28" t="s">
        <v>4</v>
      </c>
      <c r="E2" s="25" t="s">
        <v>5</v>
      </c>
      <c r="F2" s="25"/>
      <c r="G2" s="25"/>
      <c r="H2" s="25"/>
      <c r="I2" s="36" t="s">
        <v>6</v>
      </c>
      <c r="J2" s="37" t="s">
        <v>7</v>
      </c>
      <c r="K2" s="25" t="s">
        <v>8</v>
      </c>
      <c r="L2" s="25" t="s">
        <v>9</v>
      </c>
    </row>
    <row r="3" s="22" customFormat="1" ht="22.05" customHeight="1" spans="1:12">
      <c r="A3" s="25"/>
      <c r="B3" s="26"/>
      <c r="C3" s="27"/>
      <c r="D3" s="29"/>
      <c r="E3" s="28" t="s">
        <v>10</v>
      </c>
      <c r="F3" s="28" t="s">
        <v>11</v>
      </c>
      <c r="G3" s="25" t="s">
        <v>12</v>
      </c>
      <c r="H3" s="28" t="s">
        <v>13</v>
      </c>
      <c r="I3" s="36"/>
      <c r="J3" s="38"/>
      <c r="K3" s="25"/>
      <c r="L3" s="25"/>
    </row>
    <row r="4" s="22" customFormat="1" ht="22.05" customHeight="1" spans="1:12">
      <c r="A4" s="25"/>
      <c r="B4" s="26"/>
      <c r="C4" s="27"/>
      <c r="D4" s="30"/>
      <c r="E4" s="30"/>
      <c r="F4" s="30"/>
      <c r="G4" s="25"/>
      <c r="H4" s="30"/>
      <c r="I4" s="36"/>
      <c r="J4" s="39"/>
      <c r="K4" s="25"/>
      <c r="L4" s="25"/>
    </row>
    <row r="5" s="22" customFormat="1" ht="30" customHeight="1" spans="1:12">
      <c r="A5" s="31">
        <v>1</v>
      </c>
      <c r="B5" s="32" t="s">
        <v>84</v>
      </c>
      <c r="C5" s="33" t="s">
        <v>85</v>
      </c>
      <c r="D5" s="31">
        <v>366</v>
      </c>
      <c r="E5" s="34">
        <v>14</v>
      </c>
      <c r="F5" s="34">
        <v>47</v>
      </c>
      <c r="G5" s="34">
        <v>5.75</v>
      </c>
      <c r="H5" s="34">
        <v>66.75</v>
      </c>
      <c r="I5" s="40">
        <v>69.975</v>
      </c>
      <c r="J5" s="41"/>
      <c r="K5" s="31" t="s">
        <v>8</v>
      </c>
      <c r="L5" s="31"/>
    </row>
    <row r="6" s="22" customFormat="1" ht="30" customHeight="1" spans="1:12">
      <c r="A6" s="31">
        <v>2</v>
      </c>
      <c r="B6" s="32" t="s">
        <v>86</v>
      </c>
      <c r="C6" s="33" t="s">
        <v>85</v>
      </c>
      <c r="D6" s="31">
        <v>371</v>
      </c>
      <c r="E6" s="34">
        <v>17</v>
      </c>
      <c r="F6" s="34">
        <v>50.75</v>
      </c>
      <c r="G6" s="34">
        <v>7</v>
      </c>
      <c r="H6" s="34">
        <v>74.75</v>
      </c>
      <c r="I6" s="40">
        <v>74.475</v>
      </c>
      <c r="J6" s="41" t="s">
        <v>19</v>
      </c>
      <c r="K6" s="31"/>
      <c r="L6" s="31"/>
    </row>
    <row r="7" s="22" customFormat="1" ht="30" customHeight="1" spans="1:12">
      <c r="A7" s="31">
        <v>3</v>
      </c>
      <c r="B7" s="32" t="s">
        <v>87</v>
      </c>
      <c r="C7" s="33" t="s">
        <v>85</v>
      </c>
      <c r="D7" s="31">
        <v>377</v>
      </c>
      <c r="E7" s="34">
        <v>25</v>
      </c>
      <c r="F7" s="34">
        <v>54</v>
      </c>
      <c r="G7" s="34">
        <v>7.75</v>
      </c>
      <c r="H7" s="34">
        <v>86.75</v>
      </c>
      <c r="I7" s="40">
        <v>81.075</v>
      </c>
      <c r="J7" s="41" t="s">
        <v>19</v>
      </c>
      <c r="K7" s="31"/>
      <c r="L7" s="31"/>
    </row>
    <row r="8" s="22" customFormat="1" ht="30" customHeight="1" spans="1:12">
      <c r="A8" s="31">
        <v>4</v>
      </c>
      <c r="B8" s="32" t="s">
        <v>88</v>
      </c>
      <c r="C8" s="33" t="s">
        <v>85</v>
      </c>
      <c r="D8" s="31">
        <v>360</v>
      </c>
      <c r="E8" s="34">
        <v>27</v>
      </c>
      <c r="F8" s="34">
        <v>58</v>
      </c>
      <c r="G8" s="34">
        <v>9.25</v>
      </c>
      <c r="H8" s="34">
        <v>94.25</v>
      </c>
      <c r="I8" s="40">
        <v>83.125</v>
      </c>
      <c r="J8" s="41"/>
      <c r="K8" s="31"/>
      <c r="L8" s="31" t="s">
        <v>16</v>
      </c>
    </row>
    <row r="9" s="22" customFormat="1" ht="30" customHeight="1" spans="1:12">
      <c r="A9" s="31">
        <v>5</v>
      </c>
      <c r="B9" s="32" t="s">
        <v>89</v>
      </c>
      <c r="C9" s="33" t="s">
        <v>85</v>
      </c>
      <c r="D9" s="31">
        <v>377</v>
      </c>
      <c r="E9" s="31"/>
      <c r="F9" s="31"/>
      <c r="G9" s="31"/>
      <c r="H9" s="31"/>
      <c r="I9" s="40"/>
      <c r="J9" s="41"/>
      <c r="K9" s="31"/>
      <c r="L9" s="31" t="s">
        <v>65</v>
      </c>
    </row>
    <row r="10" s="22" customFormat="1" ht="30" customHeight="1" spans="1:12">
      <c r="A10" s="31">
        <v>6</v>
      </c>
      <c r="B10" s="32" t="s">
        <v>90</v>
      </c>
      <c r="C10" s="33" t="s">
        <v>85</v>
      </c>
      <c r="D10" s="31">
        <v>369</v>
      </c>
      <c r="E10" s="31"/>
      <c r="F10" s="31"/>
      <c r="G10" s="31"/>
      <c r="H10" s="31"/>
      <c r="I10" s="40"/>
      <c r="J10" s="41"/>
      <c r="K10" s="31"/>
      <c r="L10" s="31" t="s">
        <v>65</v>
      </c>
    </row>
    <row r="12" s="23" customFormat="1" ht="14.25" spans="1:13">
      <c r="A12" s="35" t="s">
        <v>20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</sheetData>
  <mergeCells count="15">
    <mergeCell ref="A1:L1"/>
    <mergeCell ref="E2:H2"/>
    <mergeCell ref="A12:M12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H22" sqref="H22"/>
    </sheetView>
  </sheetViews>
  <sheetFormatPr defaultColWidth="9.81666666666667" defaultRowHeight="13.5"/>
  <cols>
    <col min="1" max="1" width="9.81666666666667" style="23"/>
    <col min="2" max="2" width="11.2583333333333" style="23" customWidth="1"/>
    <col min="3" max="3" width="16" style="23" customWidth="1"/>
    <col min="4" max="4" width="9.81666666666667" style="23"/>
    <col min="5" max="5" width="12.5583333333333" style="23" customWidth="1"/>
    <col min="6" max="6" width="14" style="23" customWidth="1"/>
    <col min="7" max="7" width="12.2166666666667" style="23" customWidth="1"/>
    <col min="8" max="11" width="9.81666666666667" style="23"/>
    <col min="12" max="12" width="10.875" style="23" customWidth="1"/>
    <col min="13" max="16384" width="9.81666666666667" style="23"/>
  </cols>
  <sheetData>
    <row r="1" s="21" customFormat="1" ht="31.05" customHeight="1" spans="1:12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="22" customFormat="1" ht="22.05" customHeight="1" spans="1:12">
      <c r="A2" s="25" t="s">
        <v>1</v>
      </c>
      <c r="B2" s="26" t="s">
        <v>2</v>
      </c>
      <c r="C2" s="27" t="s">
        <v>3</v>
      </c>
      <c r="D2" s="28" t="s">
        <v>4</v>
      </c>
      <c r="E2" s="25" t="s">
        <v>5</v>
      </c>
      <c r="F2" s="25"/>
      <c r="G2" s="25"/>
      <c r="H2" s="25"/>
      <c r="I2" s="36" t="s">
        <v>6</v>
      </c>
      <c r="J2" s="37" t="s">
        <v>7</v>
      </c>
      <c r="K2" s="25" t="s">
        <v>8</v>
      </c>
      <c r="L2" s="25" t="s">
        <v>9</v>
      </c>
    </row>
    <row r="3" s="22" customFormat="1" ht="22.05" customHeight="1" spans="1:12">
      <c r="A3" s="25"/>
      <c r="B3" s="26"/>
      <c r="C3" s="27"/>
      <c r="D3" s="29"/>
      <c r="E3" s="28" t="s">
        <v>10</v>
      </c>
      <c r="F3" s="28" t="s">
        <v>11</v>
      </c>
      <c r="G3" s="25" t="s">
        <v>12</v>
      </c>
      <c r="H3" s="28" t="s">
        <v>13</v>
      </c>
      <c r="I3" s="36"/>
      <c r="J3" s="38"/>
      <c r="K3" s="25"/>
      <c r="L3" s="25"/>
    </row>
    <row r="4" s="22" customFormat="1" ht="22.05" customHeight="1" spans="1:12">
      <c r="A4" s="25"/>
      <c r="B4" s="26"/>
      <c r="C4" s="27"/>
      <c r="D4" s="30"/>
      <c r="E4" s="30"/>
      <c r="F4" s="30"/>
      <c r="G4" s="25"/>
      <c r="H4" s="30"/>
      <c r="I4" s="36"/>
      <c r="J4" s="39"/>
      <c r="K4" s="25"/>
      <c r="L4" s="25"/>
    </row>
    <row r="5" s="22" customFormat="1" ht="28" customHeight="1" spans="1:12">
      <c r="A5" s="31">
        <v>1</v>
      </c>
      <c r="B5" s="32" t="s">
        <v>91</v>
      </c>
      <c r="C5" s="33" t="s">
        <v>92</v>
      </c>
      <c r="D5" s="31">
        <v>370</v>
      </c>
      <c r="E5" s="34">
        <v>26</v>
      </c>
      <c r="F5" s="34">
        <v>52.75</v>
      </c>
      <c r="G5" s="34">
        <v>7.75</v>
      </c>
      <c r="H5" s="34">
        <v>86.5</v>
      </c>
      <c r="I5" s="40">
        <v>80.25</v>
      </c>
      <c r="J5" s="41" t="s">
        <v>19</v>
      </c>
      <c r="K5" s="31"/>
      <c r="L5" s="31" t="s">
        <v>93</v>
      </c>
    </row>
    <row r="6" s="22" customFormat="1" ht="28" customHeight="1" spans="1:12">
      <c r="A6" s="31">
        <v>2</v>
      </c>
      <c r="B6" s="32" t="s">
        <v>94</v>
      </c>
      <c r="C6" s="33" t="s">
        <v>92</v>
      </c>
      <c r="D6" s="31">
        <v>359</v>
      </c>
      <c r="E6" s="34">
        <v>28</v>
      </c>
      <c r="F6" s="34">
        <v>56.5</v>
      </c>
      <c r="G6" s="34">
        <v>8.75</v>
      </c>
      <c r="H6" s="34">
        <v>93.25</v>
      </c>
      <c r="I6" s="40">
        <v>82.53</v>
      </c>
      <c r="J6" s="41" t="s">
        <v>19</v>
      </c>
      <c r="K6" s="31"/>
      <c r="L6" s="31"/>
    </row>
    <row r="7" s="22" customFormat="1" ht="28" customHeight="1" spans="1:12">
      <c r="A7" s="31">
        <v>3</v>
      </c>
      <c r="B7" s="32" t="s">
        <v>95</v>
      </c>
      <c r="C7" s="33" t="s">
        <v>92</v>
      </c>
      <c r="D7" s="31">
        <v>370</v>
      </c>
      <c r="E7" s="34">
        <v>25</v>
      </c>
      <c r="F7" s="34">
        <v>44.25</v>
      </c>
      <c r="G7" s="34">
        <v>6</v>
      </c>
      <c r="H7" s="34">
        <v>75.25</v>
      </c>
      <c r="I7" s="40">
        <v>74.625</v>
      </c>
      <c r="J7" s="41"/>
      <c r="K7" s="31" t="s">
        <v>8</v>
      </c>
      <c r="L7" s="31"/>
    </row>
    <row r="8" s="22" customFormat="1" ht="28" customHeight="1" spans="1:12">
      <c r="A8" s="31">
        <v>4</v>
      </c>
      <c r="B8" s="32" t="s">
        <v>96</v>
      </c>
      <c r="C8" s="33" t="s">
        <v>92</v>
      </c>
      <c r="D8" s="31">
        <v>365</v>
      </c>
      <c r="E8" s="31"/>
      <c r="F8" s="31"/>
      <c r="G8" s="31"/>
      <c r="H8" s="31"/>
      <c r="I8" s="40"/>
      <c r="J8" s="41"/>
      <c r="K8" s="31"/>
      <c r="L8" s="31" t="s">
        <v>65</v>
      </c>
    </row>
    <row r="10" s="23" customFormat="1" ht="14.25" spans="1:13">
      <c r="A10" s="35" t="s">
        <v>20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</sheetData>
  <mergeCells count="15">
    <mergeCell ref="A1:L1"/>
    <mergeCell ref="E2:H2"/>
    <mergeCell ref="A10:M10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66875" right="0.550694444444444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H24" sqref="H24"/>
    </sheetView>
  </sheetViews>
  <sheetFormatPr defaultColWidth="9.81666666666667" defaultRowHeight="13.5"/>
  <cols>
    <col min="2" max="2" width="12.4416666666667" customWidth="1"/>
    <col min="3" max="3" width="14.625" customWidth="1"/>
    <col min="5" max="5" width="12.5583333333333" customWidth="1"/>
    <col min="6" max="6" width="14" customWidth="1"/>
    <col min="7" max="7" width="12.2166666666667" customWidth="1"/>
  </cols>
  <sheetData>
    <row r="1" s="1" customFormat="1" ht="31.05" customHeight="1" spans="1:1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5" t="s">
        <v>6</v>
      </c>
      <c r="J2" s="16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5"/>
      <c r="J3" s="17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5"/>
      <c r="J4" s="18"/>
      <c r="K4" s="4"/>
      <c r="L4" s="4"/>
    </row>
    <row r="5" s="2" customFormat="1" ht="28" customHeight="1" spans="1:12">
      <c r="A5" s="10">
        <v>1</v>
      </c>
      <c r="B5" s="11" t="s">
        <v>97</v>
      </c>
      <c r="C5" s="12" t="s">
        <v>98</v>
      </c>
      <c r="D5" s="10">
        <v>365</v>
      </c>
      <c r="E5" s="13">
        <v>24</v>
      </c>
      <c r="F5" s="13">
        <v>54.5</v>
      </c>
      <c r="G5" s="13">
        <v>7.25</v>
      </c>
      <c r="H5" s="13">
        <f t="shared" ref="H5:H10" si="0">E5+F5+G5</f>
        <v>85.75</v>
      </c>
      <c r="I5" s="19">
        <f>SUM((D5/5)*0.5+(H5*0.5))</f>
        <v>79.375</v>
      </c>
      <c r="J5" s="20"/>
      <c r="K5" s="10" t="s">
        <v>8</v>
      </c>
      <c r="L5" s="10"/>
    </row>
    <row r="6" s="2" customFormat="1" ht="28" customHeight="1" spans="1:12">
      <c r="A6" s="10">
        <v>2</v>
      </c>
      <c r="B6" s="11" t="s">
        <v>99</v>
      </c>
      <c r="C6" s="12" t="s">
        <v>98</v>
      </c>
      <c r="D6" s="10">
        <v>368</v>
      </c>
      <c r="E6" s="13">
        <v>26</v>
      </c>
      <c r="F6" s="13">
        <v>56.25</v>
      </c>
      <c r="G6" s="13">
        <v>8.125</v>
      </c>
      <c r="H6" s="13">
        <f t="shared" si="0"/>
        <v>90.375</v>
      </c>
      <c r="I6" s="19">
        <f t="shared" ref="I5:I10" si="1">SUM((D6/5)*0.5+(H6*0.5))</f>
        <v>81.9875</v>
      </c>
      <c r="J6" s="20" t="s">
        <v>19</v>
      </c>
      <c r="K6" s="10"/>
      <c r="L6" s="10"/>
    </row>
    <row r="7" s="2" customFormat="1" ht="28" customHeight="1" spans="1:12">
      <c r="A7" s="10">
        <v>3</v>
      </c>
      <c r="B7" s="11" t="s">
        <v>100</v>
      </c>
      <c r="C7" s="12" t="s">
        <v>98</v>
      </c>
      <c r="D7" s="10">
        <v>368</v>
      </c>
      <c r="E7" s="13">
        <v>19</v>
      </c>
      <c r="F7" s="13">
        <v>50.75</v>
      </c>
      <c r="G7" s="13">
        <v>6.125</v>
      </c>
      <c r="H7" s="13">
        <f t="shared" si="0"/>
        <v>75.875</v>
      </c>
      <c r="I7" s="19">
        <f t="shared" si="1"/>
        <v>74.7375</v>
      </c>
      <c r="J7" s="20"/>
      <c r="K7" s="10" t="s">
        <v>8</v>
      </c>
      <c r="L7" s="10"/>
    </row>
    <row r="8" s="2" customFormat="1" ht="28" customHeight="1" spans="1:12">
      <c r="A8" s="10">
        <v>4</v>
      </c>
      <c r="B8" s="11" t="s">
        <v>101</v>
      </c>
      <c r="C8" s="12" t="s">
        <v>98</v>
      </c>
      <c r="D8" s="10">
        <v>365</v>
      </c>
      <c r="E8" s="13">
        <v>23</v>
      </c>
      <c r="F8" s="13">
        <v>52</v>
      </c>
      <c r="G8" s="13">
        <v>6.375</v>
      </c>
      <c r="H8" s="13">
        <f t="shared" si="0"/>
        <v>81.375</v>
      </c>
      <c r="I8" s="19">
        <f t="shared" si="1"/>
        <v>77.1875</v>
      </c>
      <c r="J8" s="20"/>
      <c r="K8" s="10" t="s">
        <v>8</v>
      </c>
      <c r="L8" s="10"/>
    </row>
    <row r="9" s="2" customFormat="1" ht="28" customHeight="1" spans="1:12">
      <c r="A9" s="10">
        <v>5</v>
      </c>
      <c r="B9" s="11" t="s">
        <v>102</v>
      </c>
      <c r="C9" s="12" t="s">
        <v>98</v>
      </c>
      <c r="D9" s="10">
        <v>363</v>
      </c>
      <c r="E9" s="13">
        <v>28</v>
      </c>
      <c r="F9" s="13">
        <v>58</v>
      </c>
      <c r="G9" s="13">
        <v>9.25</v>
      </c>
      <c r="H9" s="13">
        <f t="shared" si="0"/>
        <v>95.25</v>
      </c>
      <c r="I9" s="19">
        <f t="shared" si="1"/>
        <v>83.925</v>
      </c>
      <c r="J9" s="20" t="s">
        <v>19</v>
      </c>
      <c r="K9" s="10"/>
      <c r="L9" s="10"/>
    </row>
    <row r="10" s="2" customFormat="1" ht="28" customHeight="1" spans="1:12">
      <c r="A10" s="10">
        <v>6</v>
      </c>
      <c r="B10" s="11" t="s">
        <v>103</v>
      </c>
      <c r="C10" s="12" t="s">
        <v>98</v>
      </c>
      <c r="D10" s="10">
        <v>359</v>
      </c>
      <c r="E10" s="13">
        <v>21</v>
      </c>
      <c r="F10" s="13">
        <v>51.75</v>
      </c>
      <c r="G10" s="13">
        <v>6.75</v>
      </c>
      <c r="H10" s="13">
        <f t="shared" si="0"/>
        <v>79.5</v>
      </c>
      <c r="I10" s="19">
        <f t="shared" si="1"/>
        <v>75.65</v>
      </c>
      <c r="J10" s="20"/>
      <c r="K10" s="10" t="s">
        <v>8</v>
      </c>
      <c r="L10" s="10"/>
    </row>
    <row r="12" ht="14.25" spans="1:13">
      <c r="A12" s="14" t="s">
        <v>20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</sheetData>
  <mergeCells count="15">
    <mergeCell ref="A1:L1"/>
    <mergeCell ref="E2:H2"/>
    <mergeCell ref="A12:M12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G26" sqref="G26"/>
    </sheetView>
  </sheetViews>
  <sheetFormatPr defaultColWidth="9.81666666666667" defaultRowHeight="13.5"/>
  <cols>
    <col min="1" max="1" width="7.125" customWidth="1"/>
    <col min="3" max="3" width="16" customWidth="1"/>
    <col min="4" max="4" width="9" customWidth="1"/>
    <col min="5" max="5" width="12.5583333333333" customWidth="1"/>
    <col min="6" max="6" width="14" customWidth="1"/>
    <col min="7" max="7" width="12.2166666666667" customWidth="1"/>
    <col min="9" max="9" width="9.66666666666667"/>
    <col min="11" max="11" width="8.75" customWidth="1"/>
    <col min="12" max="12" width="11.75" customWidth="1"/>
    <col min="15" max="16" width="12.6666666666667" customWidth="1"/>
  </cols>
  <sheetData>
    <row r="1" s="1" customFormat="1" ht="31.0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N1" s="68"/>
      <c r="O1" s="68"/>
      <c r="P1" s="68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5" t="s">
        <v>6</v>
      </c>
      <c r="J2" s="16" t="s">
        <v>7</v>
      </c>
      <c r="K2" s="4" t="s">
        <v>8</v>
      </c>
      <c r="L2" s="4" t="s">
        <v>9</v>
      </c>
    </row>
    <row r="3" s="2" customFormat="1" ht="22.05" customHeight="1" spans="1:14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5"/>
      <c r="J3" s="17"/>
      <c r="K3" s="4"/>
      <c r="L3" s="4"/>
      <c r="N3" s="69"/>
    </row>
    <row r="4" s="2" customFormat="1" ht="22.05" customHeight="1" spans="1:14">
      <c r="A4" s="4"/>
      <c r="B4" s="5"/>
      <c r="C4" s="6"/>
      <c r="D4" s="9"/>
      <c r="E4" s="9"/>
      <c r="F4" s="9"/>
      <c r="G4" s="4"/>
      <c r="H4" s="9"/>
      <c r="I4" s="15"/>
      <c r="J4" s="18"/>
      <c r="K4" s="4"/>
      <c r="L4" s="4"/>
      <c r="N4" s="69"/>
    </row>
    <row r="5" s="2" customFormat="1" ht="28" customHeight="1" spans="1:14">
      <c r="A5" s="10">
        <v>1</v>
      </c>
      <c r="B5" s="11" t="s">
        <v>21</v>
      </c>
      <c r="C5" s="12" t="s">
        <v>22</v>
      </c>
      <c r="D5" s="10">
        <v>390</v>
      </c>
      <c r="E5" s="13">
        <v>27</v>
      </c>
      <c r="F5" s="13">
        <v>56.5</v>
      </c>
      <c r="G5" s="13">
        <v>8.75</v>
      </c>
      <c r="H5" s="13">
        <f>E5+F5+G5</f>
        <v>92.25</v>
      </c>
      <c r="I5" s="19">
        <f>SUM((D5/5)*0.5+(H5*0.5))</f>
        <v>85.125</v>
      </c>
      <c r="J5" s="20"/>
      <c r="K5" s="10"/>
      <c r="L5" s="10" t="s">
        <v>16</v>
      </c>
      <c r="N5" s="69"/>
    </row>
    <row r="6" s="2" customFormat="1" ht="28" customHeight="1" spans="1:14">
      <c r="A6" s="10">
        <v>2</v>
      </c>
      <c r="B6" s="11" t="s">
        <v>23</v>
      </c>
      <c r="C6" s="12" t="s">
        <v>22</v>
      </c>
      <c r="D6" s="10">
        <v>382</v>
      </c>
      <c r="E6" s="13">
        <v>23.5</v>
      </c>
      <c r="F6" s="13">
        <v>55.75</v>
      </c>
      <c r="G6" s="13">
        <v>8.5</v>
      </c>
      <c r="H6" s="13">
        <f>E6+F6+G6</f>
        <v>87.75</v>
      </c>
      <c r="I6" s="19">
        <f>SUM((D6/5)*0.5+(H6*0.5))</f>
        <v>82.075</v>
      </c>
      <c r="J6" s="20" t="s">
        <v>19</v>
      </c>
      <c r="K6" s="10"/>
      <c r="L6" s="10"/>
      <c r="N6" s="69"/>
    </row>
    <row r="7" s="2" customFormat="1" ht="28" customHeight="1" spans="1:12">
      <c r="A7" s="10">
        <v>3</v>
      </c>
      <c r="B7" s="11" t="s">
        <v>24</v>
      </c>
      <c r="C7" s="12" t="s">
        <v>22</v>
      </c>
      <c r="D7" s="10">
        <v>370</v>
      </c>
      <c r="E7" s="13">
        <v>25</v>
      </c>
      <c r="F7" s="67">
        <v>56.75</v>
      </c>
      <c r="G7" s="67">
        <v>8</v>
      </c>
      <c r="H7" s="13">
        <f>E7+F7+G7</f>
        <v>89.75</v>
      </c>
      <c r="I7" s="19">
        <f>SUM((D7/5)*0.5+(H7*0.5))</f>
        <v>81.875</v>
      </c>
      <c r="J7" s="20" t="s">
        <v>19</v>
      </c>
      <c r="K7" s="10"/>
      <c r="L7" s="10"/>
    </row>
    <row r="8" s="2" customFormat="1" ht="28" customHeight="1" spans="1:12">
      <c r="A8" s="10">
        <v>4</v>
      </c>
      <c r="B8" s="11" t="s">
        <v>25</v>
      </c>
      <c r="C8" s="12" t="s">
        <v>22</v>
      </c>
      <c r="D8" s="10">
        <v>370</v>
      </c>
      <c r="E8" s="13">
        <v>24</v>
      </c>
      <c r="F8" s="67">
        <v>47.75</v>
      </c>
      <c r="G8" s="67">
        <v>7</v>
      </c>
      <c r="H8" s="13">
        <f>E8+F8+G8</f>
        <v>78.75</v>
      </c>
      <c r="I8" s="19">
        <f>SUM((D8/5)*0.5+(H8*0.5))</f>
        <v>76.375</v>
      </c>
      <c r="J8" s="20"/>
      <c r="K8" s="10" t="s">
        <v>8</v>
      </c>
      <c r="L8" s="10"/>
    </row>
    <row r="9" s="2" customFormat="1" ht="28" customHeight="1" spans="1:12">
      <c r="A9" s="10">
        <v>5</v>
      </c>
      <c r="B9" s="11" t="s">
        <v>26</v>
      </c>
      <c r="C9" s="12" t="s">
        <v>22</v>
      </c>
      <c r="D9" s="10">
        <v>363</v>
      </c>
      <c r="E9" s="13">
        <v>23.5</v>
      </c>
      <c r="F9" s="13">
        <v>50</v>
      </c>
      <c r="G9" s="13">
        <v>6.75</v>
      </c>
      <c r="H9" s="13">
        <f>E9+F9+G9</f>
        <v>80.25</v>
      </c>
      <c r="I9" s="19">
        <f>SUM((D9/5)*0.5+(H9*0.5))</f>
        <v>76.425</v>
      </c>
      <c r="J9" s="20" t="s">
        <v>19</v>
      </c>
      <c r="K9" s="10"/>
      <c r="L9" s="10"/>
    </row>
    <row r="11" ht="14.25" spans="1:13">
      <c r="A11" s="14" t="s">
        <v>20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</sheetData>
  <mergeCells count="16">
    <mergeCell ref="A1:L1"/>
    <mergeCell ref="N1:P1"/>
    <mergeCell ref="E2:H2"/>
    <mergeCell ref="A11:M11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C16" sqref="C16"/>
    </sheetView>
  </sheetViews>
  <sheetFormatPr defaultColWidth="9.81666666666667" defaultRowHeight="13.5"/>
  <cols>
    <col min="1" max="1" width="6.29166666666667" customWidth="1"/>
    <col min="3" max="3" width="25.25" customWidth="1"/>
    <col min="4" max="4" width="7.5" customWidth="1"/>
    <col min="5" max="5" width="11.875" customWidth="1"/>
    <col min="6" max="6" width="14" customWidth="1"/>
    <col min="7" max="7" width="12.2166666666667" customWidth="1"/>
    <col min="8" max="8" width="8.35833333333333" customWidth="1"/>
    <col min="9" max="9" width="9.13333333333333"/>
    <col min="10" max="10" width="9.375" customWidth="1"/>
    <col min="12" max="12" width="11.25" customWidth="1"/>
  </cols>
  <sheetData>
    <row r="1" s="1" customFormat="1" ht="31.0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5" t="s">
        <v>6</v>
      </c>
      <c r="J2" s="16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5"/>
      <c r="J3" s="17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5"/>
      <c r="J4" s="18"/>
      <c r="K4" s="4"/>
      <c r="L4" s="4"/>
    </row>
    <row r="5" s="2" customFormat="1" ht="28" customHeight="1" spans="1:12">
      <c r="A5" s="10">
        <v>1</v>
      </c>
      <c r="B5" s="11" t="s">
        <v>27</v>
      </c>
      <c r="C5" s="12" t="s">
        <v>28</v>
      </c>
      <c r="D5" s="10">
        <v>381</v>
      </c>
      <c r="E5" s="10">
        <v>26</v>
      </c>
      <c r="F5" s="13">
        <v>50.75</v>
      </c>
      <c r="G5" s="13">
        <v>8.125</v>
      </c>
      <c r="H5" s="13">
        <f t="shared" ref="H5:H10" si="0">E5+F5+G5</f>
        <v>84.875</v>
      </c>
      <c r="I5" s="19">
        <f t="shared" ref="I5:I10" si="1">SUM((D5/5)*0.5+(H5*0.5))</f>
        <v>80.5375</v>
      </c>
      <c r="J5" s="20" t="s">
        <v>19</v>
      </c>
      <c r="K5" s="10"/>
      <c r="L5" s="10"/>
    </row>
    <row r="6" s="2" customFormat="1" ht="28" customHeight="1" spans="1:12">
      <c r="A6" s="10">
        <v>2</v>
      </c>
      <c r="B6" s="11" t="s">
        <v>29</v>
      </c>
      <c r="C6" s="12" t="s">
        <v>28</v>
      </c>
      <c r="D6" s="10">
        <v>395</v>
      </c>
      <c r="E6" s="10">
        <v>24</v>
      </c>
      <c r="F6" s="13">
        <v>44.375</v>
      </c>
      <c r="G6" s="13">
        <v>6.625</v>
      </c>
      <c r="H6" s="13">
        <f t="shared" si="0"/>
        <v>75</v>
      </c>
      <c r="I6" s="19">
        <f t="shared" si="1"/>
        <v>77</v>
      </c>
      <c r="J6" s="20"/>
      <c r="K6" s="10" t="s">
        <v>8</v>
      </c>
      <c r="L6" s="10"/>
    </row>
    <row r="7" s="2" customFormat="1" ht="28" customHeight="1" spans="1:12">
      <c r="A7" s="10">
        <v>3</v>
      </c>
      <c r="B7" s="11" t="s">
        <v>30</v>
      </c>
      <c r="C7" s="12" t="s">
        <v>28</v>
      </c>
      <c r="D7" s="10">
        <v>378</v>
      </c>
      <c r="E7" s="10">
        <v>26</v>
      </c>
      <c r="F7" s="13">
        <v>55.75</v>
      </c>
      <c r="G7" s="13">
        <v>8.625</v>
      </c>
      <c r="H7" s="13">
        <f t="shared" si="0"/>
        <v>90.375</v>
      </c>
      <c r="I7" s="19">
        <f t="shared" si="1"/>
        <v>82.9875</v>
      </c>
      <c r="J7" s="20"/>
      <c r="K7" s="10"/>
      <c r="L7" s="10" t="s">
        <v>31</v>
      </c>
    </row>
    <row r="8" s="2" customFormat="1" ht="28" customHeight="1" spans="1:12">
      <c r="A8" s="10">
        <v>4</v>
      </c>
      <c r="B8" s="11" t="s">
        <v>32</v>
      </c>
      <c r="C8" s="12" t="s">
        <v>28</v>
      </c>
      <c r="D8" s="10">
        <v>361</v>
      </c>
      <c r="E8" s="10">
        <v>27</v>
      </c>
      <c r="F8" s="13">
        <v>55.625</v>
      </c>
      <c r="G8" s="13">
        <v>9</v>
      </c>
      <c r="H8" s="13">
        <f t="shared" si="0"/>
        <v>91.625</v>
      </c>
      <c r="I8" s="19">
        <f t="shared" si="1"/>
        <v>81.9125</v>
      </c>
      <c r="J8" s="20"/>
      <c r="K8" s="10"/>
      <c r="L8" s="10" t="s">
        <v>31</v>
      </c>
    </row>
    <row r="9" s="2" customFormat="1" ht="28" customHeight="1" spans="1:12">
      <c r="A9" s="10">
        <v>5</v>
      </c>
      <c r="B9" s="11" t="s">
        <v>33</v>
      </c>
      <c r="C9" s="12" t="s">
        <v>28</v>
      </c>
      <c r="D9" s="10">
        <v>394</v>
      </c>
      <c r="E9" s="10">
        <v>27</v>
      </c>
      <c r="F9" s="13">
        <v>44.875</v>
      </c>
      <c r="G9" s="13">
        <v>7.375</v>
      </c>
      <c r="H9" s="13">
        <f t="shared" si="0"/>
        <v>79.25</v>
      </c>
      <c r="I9" s="19">
        <f t="shared" si="1"/>
        <v>79.025</v>
      </c>
      <c r="J9" s="20" t="s">
        <v>19</v>
      </c>
      <c r="K9" s="10"/>
      <c r="L9" s="10"/>
    </row>
    <row r="10" s="2" customFormat="1" ht="28" customHeight="1" spans="1:12">
      <c r="A10" s="10">
        <v>6</v>
      </c>
      <c r="B10" s="11" t="s">
        <v>34</v>
      </c>
      <c r="C10" s="12" t="s">
        <v>28</v>
      </c>
      <c r="D10" s="10">
        <v>391</v>
      </c>
      <c r="E10" s="10">
        <v>23</v>
      </c>
      <c r="F10" s="13">
        <v>40.25</v>
      </c>
      <c r="G10" s="13">
        <v>6.125</v>
      </c>
      <c r="H10" s="13">
        <f t="shared" si="0"/>
        <v>69.375</v>
      </c>
      <c r="I10" s="19">
        <f t="shared" si="1"/>
        <v>73.7875</v>
      </c>
      <c r="J10" s="20"/>
      <c r="K10" s="10" t="s">
        <v>8</v>
      </c>
      <c r="L10" s="10"/>
    </row>
    <row r="12" ht="14.25" spans="1:13">
      <c r="A12" s="14" t="s">
        <v>20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</sheetData>
  <mergeCells count="15">
    <mergeCell ref="A1:L1"/>
    <mergeCell ref="E2:H2"/>
    <mergeCell ref="A12:M12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786805555555556" right="0.314583333333333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F13" sqref="F13"/>
    </sheetView>
  </sheetViews>
  <sheetFormatPr defaultColWidth="9.81666666666667" defaultRowHeight="13.5"/>
  <cols>
    <col min="1" max="1" width="7.125" customWidth="1"/>
    <col min="3" max="3" width="16" customWidth="1"/>
    <col min="5" max="5" width="12.5583333333333" customWidth="1"/>
    <col min="6" max="6" width="14" customWidth="1"/>
    <col min="7" max="7" width="12.2166666666667" customWidth="1"/>
  </cols>
  <sheetData>
    <row r="1" s="1" customFormat="1" ht="31.0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5" t="s">
        <v>6</v>
      </c>
      <c r="J2" s="16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5"/>
      <c r="J3" s="17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5"/>
      <c r="J4" s="18"/>
      <c r="K4" s="4"/>
      <c r="L4" s="4"/>
    </row>
    <row r="5" s="2" customFormat="1" ht="30" customHeight="1" spans="1:12">
      <c r="A5" s="10">
        <v>1</v>
      </c>
      <c r="B5" s="11" t="s">
        <v>35</v>
      </c>
      <c r="C5" s="12" t="s">
        <v>36</v>
      </c>
      <c r="D5" s="10">
        <v>373</v>
      </c>
      <c r="E5" s="10">
        <v>15</v>
      </c>
      <c r="F5" s="10">
        <v>40.6</v>
      </c>
      <c r="G5" s="10">
        <v>6.96</v>
      </c>
      <c r="H5" s="10">
        <f>SUM(E5:G5)</f>
        <v>62.56</v>
      </c>
      <c r="I5" s="19">
        <f>SUM((D5/5)*0.5+(H5*0.5))</f>
        <v>68.58</v>
      </c>
      <c r="J5" s="20"/>
      <c r="K5" s="10" t="s">
        <v>8</v>
      </c>
      <c r="L5" s="10"/>
    </row>
    <row r="6" s="2" customFormat="1" ht="30" customHeight="1" spans="1:12">
      <c r="A6" s="10">
        <v>2</v>
      </c>
      <c r="B6" s="11" t="s">
        <v>37</v>
      </c>
      <c r="C6" s="12" t="s">
        <v>36</v>
      </c>
      <c r="D6" s="10">
        <v>364</v>
      </c>
      <c r="E6" s="10">
        <v>19</v>
      </c>
      <c r="F6" s="10">
        <v>45.2</v>
      </c>
      <c r="G6" s="10">
        <v>7.26</v>
      </c>
      <c r="H6" s="10">
        <f>SUM(E6:G6)</f>
        <v>71.46</v>
      </c>
      <c r="I6" s="19">
        <f>SUM((D6/5)*0.5+(H6*0.5))</f>
        <v>72.13</v>
      </c>
      <c r="J6" s="20"/>
      <c r="K6" s="10" t="s">
        <v>8</v>
      </c>
      <c r="L6" s="10"/>
    </row>
    <row r="7" s="2" customFormat="1" ht="30" customHeight="1" spans="1:12">
      <c r="A7" s="10">
        <v>3</v>
      </c>
      <c r="B7" s="11" t="s">
        <v>38</v>
      </c>
      <c r="C7" s="12" t="s">
        <v>36</v>
      </c>
      <c r="D7" s="10">
        <v>372</v>
      </c>
      <c r="E7" s="10">
        <v>18</v>
      </c>
      <c r="F7" s="10">
        <v>51.2</v>
      </c>
      <c r="G7" s="10">
        <v>8.44</v>
      </c>
      <c r="H7" s="10">
        <f>SUM(E7:G7)</f>
        <v>77.64</v>
      </c>
      <c r="I7" s="19">
        <f>SUM((D7/5)*0.5+(H7*0.5))</f>
        <v>76.02</v>
      </c>
      <c r="J7" s="20" t="s">
        <v>19</v>
      </c>
      <c r="K7" s="10"/>
      <c r="L7" s="10"/>
    </row>
    <row r="9" ht="14.25" spans="1:13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</sheetData>
  <mergeCells count="15">
    <mergeCell ref="A1:L1"/>
    <mergeCell ref="E2:H2"/>
    <mergeCell ref="A9:M9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zoomScale="70" zoomScaleNormal="70" workbookViewId="0">
      <selection activeCell="J18" sqref="J18"/>
    </sheetView>
  </sheetViews>
  <sheetFormatPr defaultColWidth="9.81666666666667" defaultRowHeight="13.5"/>
  <cols>
    <col min="1" max="1" width="10.2916666666667" customWidth="1"/>
    <col min="2" max="2" width="14.275" customWidth="1"/>
    <col min="3" max="3" width="19.8166666666667" customWidth="1"/>
    <col min="4" max="4" width="11.6" customWidth="1"/>
    <col min="5" max="5" width="16.7833333333333" customWidth="1"/>
    <col min="6" max="6" width="19.8166666666667" customWidth="1"/>
    <col min="7" max="7" width="17.85" customWidth="1"/>
    <col min="8" max="8" width="12.9416666666667" customWidth="1"/>
    <col min="9" max="9" width="15.7166666666667" customWidth="1"/>
    <col min="10" max="10" width="13.0833333333333" customWidth="1"/>
    <col min="11" max="11" width="13.2166666666667" customWidth="1"/>
    <col min="12" max="12" width="18.2333333333333" customWidth="1"/>
    <col min="13" max="13" width="19.8166666666667" customWidth="1"/>
  </cols>
  <sheetData>
    <row r="1" s="1" customFormat="1" ht="37.2" customHeight="1" spans="1:1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60"/>
    </row>
    <row r="2" s="2" customFormat="1" ht="37.2" customHeight="1" spans="1:13">
      <c r="A2" s="49" t="s">
        <v>1</v>
      </c>
      <c r="B2" s="50" t="s">
        <v>2</v>
      </c>
      <c r="C2" s="51" t="s">
        <v>3</v>
      </c>
      <c r="D2" s="52" t="s">
        <v>4</v>
      </c>
      <c r="E2" s="49" t="s">
        <v>5</v>
      </c>
      <c r="F2" s="49"/>
      <c r="G2" s="49"/>
      <c r="H2" s="49"/>
      <c r="I2" s="61" t="s">
        <v>6</v>
      </c>
      <c r="J2" s="62" t="s">
        <v>7</v>
      </c>
      <c r="K2" s="49" t="s">
        <v>8</v>
      </c>
      <c r="L2" s="49" t="s">
        <v>9</v>
      </c>
      <c r="M2" s="60"/>
    </row>
    <row r="3" s="2" customFormat="1" ht="37.2" customHeight="1" spans="1:13">
      <c r="A3" s="49"/>
      <c r="B3" s="50"/>
      <c r="C3" s="51"/>
      <c r="D3" s="53"/>
      <c r="E3" s="52" t="s">
        <v>10</v>
      </c>
      <c r="F3" s="52" t="s">
        <v>11</v>
      </c>
      <c r="G3" s="49" t="s">
        <v>12</v>
      </c>
      <c r="H3" s="52" t="s">
        <v>13</v>
      </c>
      <c r="I3" s="61"/>
      <c r="J3" s="63"/>
      <c r="K3" s="49"/>
      <c r="L3" s="49"/>
      <c r="M3" s="60"/>
    </row>
    <row r="4" s="2" customFormat="1" ht="37.2" customHeight="1" spans="1:13">
      <c r="A4" s="49"/>
      <c r="B4" s="50"/>
      <c r="C4" s="51"/>
      <c r="D4" s="54"/>
      <c r="E4" s="54"/>
      <c r="F4" s="54"/>
      <c r="G4" s="49"/>
      <c r="H4" s="54"/>
      <c r="I4" s="61"/>
      <c r="J4" s="64"/>
      <c r="K4" s="49"/>
      <c r="L4" s="49"/>
      <c r="M4" s="60"/>
    </row>
    <row r="5" s="2" customFormat="1" ht="37.2" customHeight="1" spans="1:13">
      <c r="A5" s="55">
        <v>1</v>
      </c>
      <c r="B5" s="56" t="s">
        <v>39</v>
      </c>
      <c r="C5" s="57" t="s">
        <v>40</v>
      </c>
      <c r="D5" s="55">
        <v>369</v>
      </c>
      <c r="E5" s="58">
        <v>18</v>
      </c>
      <c r="F5" s="58">
        <v>50.6</v>
      </c>
      <c r="G5" s="58">
        <v>7.44</v>
      </c>
      <c r="H5" s="58">
        <f t="shared" ref="H5:H10" si="0">SUM(E5:G5)</f>
        <v>76.04</v>
      </c>
      <c r="I5" s="65">
        <f t="shared" ref="I5:I10" si="1">SUM((D5/5)*0.5+(H5*0.5))</f>
        <v>74.92</v>
      </c>
      <c r="J5" s="66"/>
      <c r="K5" s="55" t="s">
        <v>8</v>
      </c>
      <c r="L5" s="55"/>
      <c r="M5" s="60"/>
    </row>
    <row r="6" s="2" customFormat="1" ht="37.2" customHeight="1" spans="1:13">
      <c r="A6" s="55">
        <v>2</v>
      </c>
      <c r="B6" s="56" t="s">
        <v>41</v>
      </c>
      <c r="C6" s="57" t="s">
        <v>40</v>
      </c>
      <c r="D6" s="55">
        <v>386</v>
      </c>
      <c r="E6" s="58">
        <v>18</v>
      </c>
      <c r="F6" s="58">
        <v>48</v>
      </c>
      <c r="G6" s="58">
        <v>7.2</v>
      </c>
      <c r="H6" s="58">
        <f t="shared" si="0"/>
        <v>73.2</v>
      </c>
      <c r="I6" s="65">
        <f t="shared" si="1"/>
        <v>75.2</v>
      </c>
      <c r="J6" s="66"/>
      <c r="K6" s="55" t="s">
        <v>8</v>
      </c>
      <c r="L6" s="55"/>
      <c r="M6" s="60"/>
    </row>
    <row r="7" s="2" customFormat="1" ht="37.2" customHeight="1" spans="1:13">
      <c r="A7" s="55">
        <v>3</v>
      </c>
      <c r="B7" s="56" t="s">
        <v>42</v>
      </c>
      <c r="C7" s="57" t="s">
        <v>40</v>
      </c>
      <c r="D7" s="55">
        <v>364</v>
      </c>
      <c r="E7" s="58">
        <v>20</v>
      </c>
      <c r="F7" s="58">
        <v>49.6</v>
      </c>
      <c r="G7" s="58">
        <v>8.16</v>
      </c>
      <c r="H7" s="58">
        <f t="shared" si="0"/>
        <v>77.76</v>
      </c>
      <c r="I7" s="65">
        <f t="shared" si="1"/>
        <v>75.28</v>
      </c>
      <c r="J7" s="66"/>
      <c r="K7" s="55" t="s">
        <v>8</v>
      </c>
      <c r="L7" s="55"/>
      <c r="M7" s="60"/>
    </row>
    <row r="8" s="2" customFormat="1" ht="37.2" customHeight="1" spans="1:13">
      <c r="A8" s="55">
        <v>4</v>
      </c>
      <c r="B8" s="56" t="s">
        <v>43</v>
      </c>
      <c r="C8" s="57" t="s">
        <v>40</v>
      </c>
      <c r="D8" s="55">
        <v>380</v>
      </c>
      <c r="E8" s="58">
        <v>15</v>
      </c>
      <c r="F8" s="58">
        <v>48</v>
      </c>
      <c r="G8" s="58">
        <v>7.1</v>
      </c>
      <c r="H8" s="58">
        <f t="shared" si="0"/>
        <v>70.1</v>
      </c>
      <c r="I8" s="65">
        <f t="shared" si="1"/>
        <v>73.05</v>
      </c>
      <c r="J8" s="66"/>
      <c r="K8" s="55" t="s">
        <v>8</v>
      </c>
      <c r="L8" s="55"/>
      <c r="M8" s="60"/>
    </row>
    <row r="9" s="2" customFormat="1" ht="37.2" customHeight="1" spans="1:13">
      <c r="A9" s="55">
        <v>5</v>
      </c>
      <c r="B9" s="56" t="s">
        <v>44</v>
      </c>
      <c r="C9" s="57" t="s">
        <v>40</v>
      </c>
      <c r="D9" s="55">
        <v>382</v>
      </c>
      <c r="E9" s="58">
        <v>25</v>
      </c>
      <c r="F9" s="58">
        <v>51.6</v>
      </c>
      <c r="G9" s="58">
        <v>8.66</v>
      </c>
      <c r="H9" s="58">
        <f t="shared" si="0"/>
        <v>85.26</v>
      </c>
      <c r="I9" s="65">
        <f t="shared" si="1"/>
        <v>80.83</v>
      </c>
      <c r="J9" s="66" t="s">
        <v>19</v>
      </c>
      <c r="K9" s="55"/>
      <c r="L9" s="55"/>
      <c r="M9" s="60"/>
    </row>
    <row r="10" s="2" customFormat="1" ht="37.2" customHeight="1" spans="1:13">
      <c r="A10" s="55">
        <v>6</v>
      </c>
      <c r="B10" s="56" t="s">
        <v>45</v>
      </c>
      <c r="C10" s="57" t="s">
        <v>40</v>
      </c>
      <c r="D10" s="55">
        <v>360</v>
      </c>
      <c r="E10" s="58">
        <v>26</v>
      </c>
      <c r="F10" s="58">
        <v>51</v>
      </c>
      <c r="G10" s="58">
        <v>8.4</v>
      </c>
      <c r="H10" s="58">
        <f t="shared" si="0"/>
        <v>85.4</v>
      </c>
      <c r="I10" s="65">
        <f t="shared" si="1"/>
        <v>78.7</v>
      </c>
      <c r="J10" s="66" t="s">
        <v>19</v>
      </c>
      <c r="K10" s="55"/>
      <c r="L10" s="55"/>
      <c r="M10" s="60"/>
    </row>
    <row r="11" ht="37.2" customHeight="1" spans="1:13">
      <c r="A11" s="59" t="s">
        <v>20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</sheetData>
  <mergeCells count="15">
    <mergeCell ref="A1:L1"/>
    <mergeCell ref="E2:H2"/>
    <mergeCell ref="A11:M11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511805555555556" right="0.511805555555556" top="0.75" bottom="0.75" header="0.3" footer="0.3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B7" sqref="B7"/>
    </sheetView>
  </sheetViews>
  <sheetFormatPr defaultColWidth="9.81666666666667" defaultRowHeight="13.5"/>
  <cols>
    <col min="1" max="1" width="6.5" customWidth="1"/>
    <col min="3" max="3" width="16" customWidth="1"/>
    <col min="4" max="4" width="8.75" customWidth="1"/>
    <col min="5" max="5" width="11.875" customWidth="1"/>
    <col min="6" max="6" width="14" customWidth="1"/>
    <col min="7" max="7" width="12.2166666666667" customWidth="1"/>
    <col min="8" max="8" width="7.81666666666667" customWidth="1"/>
    <col min="10" max="10" width="8.90833333333333" customWidth="1"/>
    <col min="11" max="11" width="9.5" customWidth="1"/>
    <col min="12" max="12" width="11.75" customWidth="1"/>
  </cols>
  <sheetData>
    <row r="1" s="1" customFormat="1" ht="31.05" customHeight="1" spans="1:1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5" t="s">
        <v>6</v>
      </c>
      <c r="J2" s="16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5"/>
      <c r="J3" s="17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5"/>
      <c r="J4" s="18"/>
      <c r="K4" s="4"/>
      <c r="L4" s="4"/>
    </row>
    <row r="5" s="2" customFormat="1" ht="28" customHeight="1" spans="1:12">
      <c r="A5" s="10">
        <v>1</v>
      </c>
      <c r="B5" s="11" t="s">
        <v>47</v>
      </c>
      <c r="C5" s="12" t="s">
        <v>48</v>
      </c>
      <c r="D5" s="10">
        <v>371</v>
      </c>
      <c r="E5" s="10">
        <v>28</v>
      </c>
      <c r="F5" s="13">
        <v>56.4</v>
      </c>
      <c r="G5" s="13">
        <v>9.25</v>
      </c>
      <c r="H5" s="10">
        <f>E5+F5+G5</f>
        <v>93.65</v>
      </c>
      <c r="I5" s="19">
        <f>SUM((D5/5)*0.5+(H5*0.5))</f>
        <v>83.925</v>
      </c>
      <c r="J5" s="20" t="s">
        <v>19</v>
      </c>
      <c r="K5" s="10"/>
      <c r="L5" s="10"/>
    </row>
    <row r="6" s="2" customFormat="1" ht="28" customHeight="1" spans="1:12">
      <c r="A6" s="10">
        <v>2</v>
      </c>
      <c r="B6" s="11" t="s">
        <v>49</v>
      </c>
      <c r="C6" s="12" t="s">
        <v>48</v>
      </c>
      <c r="D6" s="10">
        <v>392</v>
      </c>
      <c r="E6" s="10">
        <v>25</v>
      </c>
      <c r="F6" s="13">
        <v>52.95</v>
      </c>
      <c r="G6" s="13">
        <v>8.825</v>
      </c>
      <c r="H6" s="10">
        <f>E6+F6+G6</f>
        <v>86.775</v>
      </c>
      <c r="I6" s="19">
        <f>SUM((D6/5)*0.5+(H6*0.5))</f>
        <v>82.5875</v>
      </c>
      <c r="J6" s="20"/>
      <c r="K6" s="10"/>
      <c r="L6" s="10" t="s">
        <v>16</v>
      </c>
    </row>
    <row r="7" s="2" customFormat="1" ht="28" customHeight="1" spans="1:12">
      <c r="A7" s="10">
        <v>3</v>
      </c>
      <c r="B7" s="11" t="s">
        <v>50</v>
      </c>
      <c r="C7" s="12" t="s">
        <v>48</v>
      </c>
      <c r="D7" s="10">
        <v>382</v>
      </c>
      <c r="E7" s="10">
        <v>25</v>
      </c>
      <c r="F7" s="13">
        <v>47.375</v>
      </c>
      <c r="G7" s="13">
        <v>6.95</v>
      </c>
      <c r="H7" s="10">
        <f>E7+F7+G7</f>
        <v>79.325</v>
      </c>
      <c r="I7" s="19">
        <f>SUM((D7/5)*0.5+(H7*0.5))</f>
        <v>77.8625</v>
      </c>
      <c r="J7" s="20"/>
      <c r="K7" s="10" t="s">
        <v>8</v>
      </c>
      <c r="L7" s="10"/>
    </row>
    <row r="8" s="2" customFormat="1" ht="28" customHeight="1" spans="1:12">
      <c r="A8" s="10">
        <v>4</v>
      </c>
      <c r="B8" s="11" t="s">
        <v>51</v>
      </c>
      <c r="C8" s="12" t="s">
        <v>48</v>
      </c>
      <c r="D8" s="10">
        <v>374</v>
      </c>
      <c r="E8" s="10">
        <v>23</v>
      </c>
      <c r="F8" s="13">
        <v>51.375</v>
      </c>
      <c r="G8" s="13">
        <v>7.9</v>
      </c>
      <c r="H8" s="10">
        <f>E8+F8+G8</f>
        <v>82.275</v>
      </c>
      <c r="I8" s="19">
        <f>SUM((D8/5)*0.5+(H8*0.5))</f>
        <v>78.5375</v>
      </c>
      <c r="J8" s="20" t="s">
        <v>19</v>
      </c>
      <c r="K8" s="10"/>
      <c r="L8" s="10"/>
    </row>
    <row r="10" ht="14.25" spans="1:13">
      <c r="A10" s="14" t="s">
        <v>20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</sheetData>
  <mergeCells count="15">
    <mergeCell ref="A1:L1"/>
    <mergeCell ref="E2:H2"/>
    <mergeCell ref="A10:M10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H26" sqref="H26"/>
    </sheetView>
  </sheetViews>
  <sheetFormatPr defaultColWidth="9.81666666666667" defaultRowHeight="13.5"/>
  <cols>
    <col min="1" max="1" width="7.25" customWidth="1"/>
    <col min="3" max="3" width="16" customWidth="1"/>
    <col min="5" max="5" width="12.5583333333333" customWidth="1"/>
    <col min="6" max="6" width="14" customWidth="1"/>
    <col min="7" max="7" width="12.2166666666667" customWidth="1"/>
    <col min="9" max="9" width="9.13333333333333"/>
  </cols>
  <sheetData>
    <row r="1" s="1" customFormat="1" ht="31.05" customHeight="1" spans="1:12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5" t="s">
        <v>6</v>
      </c>
      <c r="J2" s="16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5"/>
      <c r="J3" s="17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5"/>
      <c r="J4" s="18"/>
      <c r="K4" s="4"/>
      <c r="L4" s="4"/>
    </row>
    <row r="5" s="2" customFormat="1" ht="25" customHeight="1" spans="1:12">
      <c r="A5" s="10">
        <v>1</v>
      </c>
      <c r="B5" s="11" t="s">
        <v>53</v>
      </c>
      <c r="C5" s="12" t="s">
        <v>54</v>
      </c>
      <c r="D5" s="10">
        <v>374</v>
      </c>
      <c r="E5" s="13">
        <v>18</v>
      </c>
      <c r="F5" s="13">
        <v>42.8</v>
      </c>
      <c r="G5" s="13">
        <v>6.4</v>
      </c>
      <c r="H5" s="13">
        <f>E5+F5+G5</f>
        <v>67.2</v>
      </c>
      <c r="I5" s="19">
        <f>SUM((D5/5)*0.5+(H5*0.5))</f>
        <v>71</v>
      </c>
      <c r="J5" s="20"/>
      <c r="K5" s="10" t="s">
        <v>8</v>
      </c>
      <c r="L5" s="10"/>
    </row>
    <row r="6" s="2" customFormat="1" ht="25" customHeight="1" spans="1:12">
      <c r="A6" s="10">
        <v>2</v>
      </c>
      <c r="B6" s="11" t="s">
        <v>55</v>
      </c>
      <c r="C6" s="12" t="s">
        <v>54</v>
      </c>
      <c r="D6" s="10">
        <v>387</v>
      </c>
      <c r="E6" s="13">
        <v>28</v>
      </c>
      <c r="F6" s="13">
        <v>54.6</v>
      </c>
      <c r="G6" s="13">
        <v>9</v>
      </c>
      <c r="H6" s="13">
        <f t="shared" ref="H6:H18" si="0">E6+F6+G6</f>
        <v>91.6</v>
      </c>
      <c r="I6" s="19">
        <f t="shared" ref="I6:I18" si="1">SUM((D6/5)*0.5+(H6*0.5))</f>
        <v>84.5</v>
      </c>
      <c r="J6" s="20" t="s">
        <v>19</v>
      </c>
      <c r="K6" s="10"/>
      <c r="L6" s="10"/>
    </row>
    <row r="7" s="2" customFormat="1" ht="25" customHeight="1" spans="1:12">
      <c r="A7" s="10">
        <v>3</v>
      </c>
      <c r="B7" s="11" t="s">
        <v>56</v>
      </c>
      <c r="C7" s="12" t="s">
        <v>54</v>
      </c>
      <c r="D7" s="10">
        <v>376</v>
      </c>
      <c r="E7" s="13">
        <v>23</v>
      </c>
      <c r="F7" s="13">
        <v>53.6</v>
      </c>
      <c r="G7" s="13">
        <v>8.6</v>
      </c>
      <c r="H7" s="13">
        <f t="shared" si="0"/>
        <v>85.2</v>
      </c>
      <c r="I7" s="19">
        <f t="shared" si="1"/>
        <v>80.2</v>
      </c>
      <c r="J7" s="20" t="s">
        <v>19</v>
      </c>
      <c r="K7" s="10"/>
      <c r="L7" s="10"/>
    </row>
    <row r="8" s="2" customFormat="1" ht="25" customHeight="1" spans="1:12">
      <c r="A8" s="10">
        <v>4</v>
      </c>
      <c r="B8" s="11" t="s">
        <v>57</v>
      </c>
      <c r="C8" s="12" t="s">
        <v>54</v>
      </c>
      <c r="D8" s="10">
        <v>377</v>
      </c>
      <c r="E8" s="13">
        <v>25</v>
      </c>
      <c r="F8" s="13">
        <v>53.4</v>
      </c>
      <c r="G8" s="13">
        <v>8.6</v>
      </c>
      <c r="H8" s="13">
        <f t="shared" si="0"/>
        <v>87</v>
      </c>
      <c r="I8" s="19">
        <f t="shared" si="1"/>
        <v>81.2</v>
      </c>
      <c r="J8" s="20" t="s">
        <v>19</v>
      </c>
      <c r="K8" s="10"/>
      <c r="L8" s="10"/>
    </row>
    <row r="9" s="2" customFormat="1" ht="25" customHeight="1" spans="1:12">
      <c r="A9" s="10">
        <v>5</v>
      </c>
      <c r="B9" s="11" t="s">
        <v>58</v>
      </c>
      <c r="C9" s="12" t="s">
        <v>54</v>
      </c>
      <c r="D9" s="10">
        <v>391</v>
      </c>
      <c r="E9" s="13">
        <v>27</v>
      </c>
      <c r="F9" s="13">
        <v>52.8</v>
      </c>
      <c r="G9" s="13">
        <v>8.4</v>
      </c>
      <c r="H9" s="13">
        <f t="shared" si="0"/>
        <v>88.2</v>
      </c>
      <c r="I9" s="19">
        <f t="shared" si="1"/>
        <v>83.2</v>
      </c>
      <c r="J9" s="20" t="s">
        <v>19</v>
      </c>
      <c r="K9" s="10"/>
      <c r="L9" s="10"/>
    </row>
    <row r="10" s="2" customFormat="1" ht="25" customHeight="1" spans="1:12">
      <c r="A10" s="10">
        <v>6</v>
      </c>
      <c r="B10" s="11" t="s">
        <v>59</v>
      </c>
      <c r="C10" s="12" t="s">
        <v>54</v>
      </c>
      <c r="D10" s="10">
        <v>379</v>
      </c>
      <c r="E10" s="13">
        <v>21</v>
      </c>
      <c r="F10" s="13">
        <v>49.6</v>
      </c>
      <c r="G10" s="13">
        <v>7.8</v>
      </c>
      <c r="H10" s="13">
        <f t="shared" si="0"/>
        <v>78.4</v>
      </c>
      <c r="I10" s="19">
        <f t="shared" si="1"/>
        <v>77.1</v>
      </c>
      <c r="J10" s="20"/>
      <c r="K10" s="10" t="s">
        <v>8</v>
      </c>
      <c r="L10" s="10"/>
    </row>
    <row r="11" s="2" customFormat="1" ht="25" customHeight="1" spans="1:12">
      <c r="A11" s="10">
        <v>7</v>
      </c>
      <c r="B11" s="11" t="s">
        <v>18</v>
      </c>
      <c r="C11" s="12" t="s">
        <v>54</v>
      </c>
      <c r="D11" s="10">
        <v>375</v>
      </c>
      <c r="E11" s="13">
        <v>18</v>
      </c>
      <c r="F11" s="13">
        <v>43.4</v>
      </c>
      <c r="G11" s="13">
        <v>6.2</v>
      </c>
      <c r="H11" s="13">
        <f t="shared" si="0"/>
        <v>67.6</v>
      </c>
      <c r="I11" s="19">
        <f t="shared" si="1"/>
        <v>71.3</v>
      </c>
      <c r="J11" s="20"/>
      <c r="K11" s="10" t="s">
        <v>8</v>
      </c>
      <c r="L11" s="10"/>
    </row>
    <row r="12" s="2" customFormat="1" ht="25" customHeight="1" spans="1:12">
      <c r="A12" s="10">
        <v>8</v>
      </c>
      <c r="B12" s="11" t="s">
        <v>60</v>
      </c>
      <c r="C12" s="12" t="s">
        <v>54</v>
      </c>
      <c r="D12" s="10">
        <v>366</v>
      </c>
      <c r="E12" s="13">
        <v>25</v>
      </c>
      <c r="F12" s="13">
        <v>55.4</v>
      </c>
      <c r="G12" s="13">
        <v>9</v>
      </c>
      <c r="H12" s="13">
        <f t="shared" si="0"/>
        <v>89.4</v>
      </c>
      <c r="I12" s="19">
        <f t="shared" si="1"/>
        <v>81.3</v>
      </c>
      <c r="J12" s="20" t="s">
        <v>19</v>
      </c>
      <c r="K12" s="10"/>
      <c r="L12" s="10"/>
    </row>
    <row r="13" s="2" customFormat="1" ht="25" customHeight="1" spans="1:12">
      <c r="A13" s="10">
        <v>9</v>
      </c>
      <c r="B13" s="11" t="s">
        <v>61</v>
      </c>
      <c r="C13" s="12" t="s">
        <v>54</v>
      </c>
      <c r="D13" s="10">
        <v>379</v>
      </c>
      <c r="E13" s="13">
        <v>17</v>
      </c>
      <c r="F13" s="13">
        <v>44.8</v>
      </c>
      <c r="G13" s="13">
        <v>7</v>
      </c>
      <c r="H13" s="13">
        <f t="shared" si="0"/>
        <v>68.8</v>
      </c>
      <c r="I13" s="19">
        <f t="shared" si="1"/>
        <v>72.3</v>
      </c>
      <c r="J13" s="20"/>
      <c r="K13" s="10" t="s">
        <v>8</v>
      </c>
      <c r="L13" s="10"/>
    </row>
    <row r="14" s="2" customFormat="1" ht="25" customHeight="1" spans="1:12">
      <c r="A14" s="10">
        <v>10</v>
      </c>
      <c r="B14" s="11" t="s">
        <v>44</v>
      </c>
      <c r="C14" s="12" t="s">
        <v>54</v>
      </c>
      <c r="D14" s="10">
        <v>382</v>
      </c>
      <c r="E14" s="13">
        <v>22</v>
      </c>
      <c r="F14" s="13">
        <v>51.4</v>
      </c>
      <c r="G14" s="13">
        <v>8.2</v>
      </c>
      <c r="H14" s="13">
        <f t="shared" si="0"/>
        <v>81.6</v>
      </c>
      <c r="I14" s="19">
        <f t="shared" si="1"/>
        <v>79</v>
      </c>
      <c r="J14" s="20"/>
      <c r="K14" s="10" t="s">
        <v>8</v>
      </c>
      <c r="L14" s="10"/>
    </row>
    <row r="15" s="2" customFormat="1" ht="25" customHeight="1" spans="1:12">
      <c r="A15" s="10">
        <v>11</v>
      </c>
      <c r="B15" s="11" t="s">
        <v>62</v>
      </c>
      <c r="C15" s="12" t="s">
        <v>54</v>
      </c>
      <c r="D15" s="10">
        <v>373</v>
      </c>
      <c r="E15" s="13">
        <v>18</v>
      </c>
      <c r="F15" s="13">
        <v>47.2</v>
      </c>
      <c r="G15" s="13">
        <v>6.8</v>
      </c>
      <c r="H15" s="13">
        <f t="shared" si="0"/>
        <v>72</v>
      </c>
      <c r="I15" s="19">
        <f t="shared" si="1"/>
        <v>73.3</v>
      </c>
      <c r="J15" s="20"/>
      <c r="K15" s="10" t="s">
        <v>8</v>
      </c>
      <c r="L15" s="10"/>
    </row>
    <row r="16" s="2" customFormat="1" ht="25" customHeight="1" spans="1:12">
      <c r="A16" s="10">
        <v>12</v>
      </c>
      <c r="B16" s="11" t="s">
        <v>63</v>
      </c>
      <c r="C16" s="12" t="s">
        <v>54</v>
      </c>
      <c r="D16" s="10">
        <v>368</v>
      </c>
      <c r="E16" s="13">
        <v>21</v>
      </c>
      <c r="F16" s="13">
        <v>49.8</v>
      </c>
      <c r="G16" s="13">
        <v>8</v>
      </c>
      <c r="H16" s="13">
        <f t="shared" si="0"/>
        <v>78.8</v>
      </c>
      <c r="I16" s="19">
        <f t="shared" si="1"/>
        <v>76.2</v>
      </c>
      <c r="J16" s="20"/>
      <c r="K16" s="10" t="s">
        <v>8</v>
      </c>
      <c r="L16" s="10"/>
    </row>
    <row r="17" s="2" customFormat="1" ht="25" customHeight="1" spans="1:12">
      <c r="A17" s="10">
        <v>13</v>
      </c>
      <c r="B17" s="11" t="s">
        <v>64</v>
      </c>
      <c r="C17" s="12" t="s">
        <v>54</v>
      </c>
      <c r="D17" s="10">
        <v>370</v>
      </c>
      <c r="E17" s="10"/>
      <c r="F17" s="10"/>
      <c r="G17" s="10"/>
      <c r="H17" s="10"/>
      <c r="I17" s="19"/>
      <c r="J17" s="20"/>
      <c r="K17" s="10"/>
      <c r="L17" s="10" t="s">
        <v>65</v>
      </c>
    </row>
    <row r="19" ht="14.25" spans="1:13">
      <c r="A19" s="14" t="s">
        <v>20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</sheetData>
  <mergeCells count="15">
    <mergeCell ref="A1:L1"/>
    <mergeCell ref="E2:H2"/>
    <mergeCell ref="A19:M19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A11" sqref="$A11:$XFD11"/>
    </sheetView>
  </sheetViews>
  <sheetFormatPr defaultColWidth="9.81666666666667" defaultRowHeight="13.5"/>
  <cols>
    <col min="1" max="1" width="6.75" customWidth="1"/>
    <col min="3" max="3" width="16" customWidth="1"/>
    <col min="5" max="5" width="12.5583333333333" customWidth="1"/>
    <col min="6" max="6" width="14" customWidth="1"/>
    <col min="7" max="7" width="12.2166666666667" customWidth="1"/>
    <col min="9" max="9" width="9.66666666666667"/>
    <col min="11" max="11" width="9.125" customWidth="1"/>
    <col min="12" max="12" width="11.125" customWidth="1"/>
  </cols>
  <sheetData>
    <row r="1" s="1" customFormat="1" ht="31.05" customHeight="1" spans="1:12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5" t="s">
        <v>6</v>
      </c>
      <c r="J2" s="16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5"/>
      <c r="J3" s="17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5"/>
      <c r="J4" s="18"/>
      <c r="K4" s="4"/>
      <c r="L4" s="4"/>
    </row>
    <row r="5" s="2" customFormat="1" ht="28" customHeight="1" spans="1:12">
      <c r="A5" s="10">
        <v>1</v>
      </c>
      <c r="B5" s="11" t="s">
        <v>66</v>
      </c>
      <c r="C5" s="12" t="s">
        <v>67</v>
      </c>
      <c r="D5" s="10">
        <v>407</v>
      </c>
      <c r="E5" s="13">
        <v>25</v>
      </c>
      <c r="F5" s="13">
        <v>48.25</v>
      </c>
      <c r="G5" s="13">
        <v>7.5</v>
      </c>
      <c r="H5" s="13">
        <f t="shared" ref="H5:H13" si="0">SUM(E5:G5)</f>
        <v>80.75</v>
      </c>
      <c r="I5" s="19">
        <f t="shared" ref="I5:I13" si="1">SUM((D5/5)*0.5+(H5*0.5))</f>
        <v>81.075</v>
      </c>
      <c r="J5" s="20" t="s">
        <v>19</v>
      </c>
      <c r="K5" s="10"/>
      <c r="L5" s="10"/>
    </row>
    <row r="6" s="2" customFormat="1" ht="28" customHeight="1" spans="1:12">
      <c r="A6" s="10">
        <v>2</v>
      </c>
      <c r="B6" s="11" t="s">
        <v>68</v>
      </c>
      <c r="C6" s="12" t="s">
        <v>67</v>
      </c>
      <c r="D6" s="10">
        <v>395</v>
      </c>
      <c r="E6" s="13">
        <v>28</v>
      </c>
      <c r="F6" s="13">
        <v>56.5</v>
      </c>
      <c r="G6" s="13">
        <v>8.75</v>
      </c>
      <c r="H6" s="13">
        <f t="shared" si="0"/>
        <v>93.25</v>
      </c>
      <c r="I6" s="19">
        <f t="shared" si="1"/>
        <v>86.125</v>
      </c>
      <c r="J6" s="20" t="s">
        <v>19</v>
      </c>
      <c r="K6" s="10"/>
      <c r="L6" s="10"/>
    </row>
    <row r="7" s="2" customFormat="1" ht="28" customHeight="1" spans="1:12">
      <c r="A7" s="10">
        <v>3</v>
      </c>
      <c r="B7" s="11" t="s">
        <v>69</v>
      </c>
      <c r="C7" s="12" t="s">
        <v>67</v>
      </c>
      <c r="D7" s="10">
        <v>397</v>
      </c>
      <c r="E7" s="13">
        <v>23</v>
      </c>
      <c r="F7" s="13">
        <v>45</v>
      </c>
      <c r="G7" s="13">
        <v>7.45</v>
      </c>
      <c r="H7" s="13">
        <f t="shared" si="0"/>
        <v>75.45</v>
      </c>
      <c r="I7" s="19">
        <f t="shared" si="1"/>
        <v>77.425</v>
      </c>
      <c r="J7" s="20"/>
      <c r="K7" s="10" t="s">
        <v>8</v>
      </c>
      <c r="L7" s="10"/>
    </row>
    <row r="8" s="2" customFormat="1" ht="28" customHeight="1" spans="1:12">
      <c r="A8" s="10">
        <v>4</v>
      </c>
      <c r="B8" s="11" t="s">
        <v>70</v>
      </c>
      <c r="C8" s="12" t="s">
        <v>67</v>
      </c>
      <c r="D8" s="10">
        <v>414</v>
      </c>
      <c r="E8" s="13">
        <v>23</v>
      </c>
      <c r="F8" s="13">
        <v>50.5</v>
      </c>
      <c r="G8" s="13">
        <v>7.5</v>
      </c>
      <c r="H8" s="13">
        <f t="shared" si="0"/>
        <v>81</v>
      </c>
      <c r="I8" s="19">
        <f t="shared" si="1"/>
        <v>81.9</v>
      </c>
      <c r="J8" s="20"/>
      <c r="K8" s="10"/>
      <c r="L8" s="10" t="s">
        <v>16</v>
      </c>
    </row>
    <row r="9" s="2" customFormat="1" ht="28" customHeight="1" spans="1:12">
      <c r="A9" s="10">
        <v>5</v>
      </c>
      <c r="B9" s="11" t="s">
        <v>71</v>
      </c>
      <c r="C9" s="12" t="s">
        <v>67</v>
      </c>
      <c r="D9" s="10">
        <v>401</v>
      </c>
      <c r="E9" s="13">
        <v>27</v>
      </c>
      <c r="F9" s="13">
        <v>56</v>
      </c>
      <c r="G9" s="13">
        <v>8.125</v>
      </c>
      <c r="H9" s="13">
        <f t="shared" si="0"/>
        <v>91.125</v>
      </c>
      <c r="I9" s="19">
        <f t="shared" si="1"/>
        <v>85.6625</v>
      </c>
      <c r="J9" s="20" t="s">
        <v>19</v>
      </c>
      <c r="K9" s="10"/>
      <c r="L9" s="10"/>
    </row>
    <row r="10" s="2" customFormat="1" ht="28" customHeight="1" spans="1:12">
      <c r="A10" s="10">
        <v>6</v>
      </c>
      <c r="B10" s="11" t="s">
        <v>72</v>
      </c>
      <c r="C10" s="12" t="s">
        <v>67</v>
      </c>
      <c r="D10" s="10">
        <v>392</v>
      </c>
      <c r="E10" s="13">
        <v>22</v>
      </c>
      <c r="F10" s="13">
        <v>44.25</v>
      </c>
      <c r="G10" s="13">
        <v>6.625</v>
      </c>
      <c r="H10" s="13">
        <f t="shared" si="0"/>
        <v>72.875</v>
      </c>
      <c r="I10" s="19">
        <f t="shared" si="1"/>
        <v>75.6375</v>
      </c>
      <c r="J10" s="20"/>
      <c r="K10" s="10" t="s">
        <v>8</v>
      </c>
      <c r="L10" s="10"/>
    </row>
    <row r="11" s="2" customFormat="1" ht="28" customHeight="1" spans="1:12">
      <c r="A11" s="10">
        <v>7</v>
      </c>
      <c r="B11" s="11" t="s">
        <v>73</v>
      </c>
      <c r="C11" s="12" t="s">
        <v>67</v>
      </c>
      <c r="D11" s="10">
        <v>385</v>
      </c>
      <c r="E11" s="13">
        <v>24</v>
      </c>
      <c r="F11" s="13">
        <v>47</v>
      </c>
      <c r="G11" s="13">
        <v>7.25</v>
      </c>
      <c r="H11" s="13">
        <f t="shared" si="0"/>
        <v>78.25</v>
      </c>
      <c r="I11" s="19">
        <f t="shared" si="1"/>
        <v>77.625</v>
      </c>
      <c r="J11" s="20"/>
      <c r="K11" s="10" t="s">
        <v>8</v>
      </c>
      <c r="L11" s="10"/>
    </row>
    <row r="12" s="2" customFormat="1" ht="28" customHeight="1" spans="1:12">
      <c r="A12" s="10">
        <v>8</v>
      </c>
      <c r="B12" s="11" t="s">
        <v>74</v>
      </c>
      <c r="C12" s="12" t="s">
        <v>67</v>
      </c>
      <c r="D12" s="10">
        <v>414</v>
      </c>
      <c r="E12" s="13">
        <v>26</v>
      </c>
      <c r="F12" s="13">
        <v>56.5</v>
      </c>
      <c r="G12" s="13">
        <v>8.8</v>
      </c>
      <c r="H12" s="13">
        <f t="shared" si="0"/>
        <v>91.3</v>
      </c>
      <c r="I12" s="19">
        <f t="shared" si="1"/>
        <v>87.05</v>
      </c>
      <c r="J12" s="20"/>
      <c r="K12" s="10"/>
      <c r="L12" s="10" t="s">
        <v>16</v>
      </c>
    </row>
    <row r="13" s="2" customFormat="1" ht="28" customHeight="1" spans="1:12">
      <c r="A13" s="10">
        <v>9</v>
      </c>
      <c r="B13" s="11" t="s">
        <v>75</v>
      </c>
      <c r="C13" s="12" t="s">
        <v>67</v>
      </c>
      <c r="D13" s="10">
        <v>393</v>
      </c>
      <c r="E13" s="13"/>
      <c r="F13" s="13"/>
      <c r="G13" s="13"/>
      <c r="H13" s="13"/>
      <c r="I13" s="19"/>
      <c r="J13" s="20"/>
      <c r="K13" s="10"/>
      <c r="L13" s="10" t="s">
        <v>65</v>
      </c>
    </row>
    <row r="15" ht="14.25" spans="1:13">
      <c r="A15" s="14" t="s">
        <v>20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</sheetData>
  <mergeCells count="15">
    <mergeCell ref="A1:L1"/>
    <mergeCell ref="E2:H2"/>
    <mergeCell ref="A15:M15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H23" sqref="H23"/>
    </sheetView>
  </sheetViews>
  <sheetFormatPr defaultColWidth="9.81666666666667" defaultRowHeight="13.5"/>
  <cols>
    <col min="3" max="3" width="12.625" customWidth="1"/>
    <col min="4" max="4" width="9.25" customWidth="1"/>
    <col min="5" max="5" width="12.5583333333333" customWidth="1"/>
    <col min="6" max="6" width="14" customWidth="1"/>
    <col min="7" max="7" width="12.2166666666667" customWidth="1"/>
    <col min="11" max="11" width="9.375" customWidth="1"/>
    <col min="12" max="12" width="11.625" customWidth="1"/>
  </cols>
  <sheetData>
    <row r="1" s="1" customFormat="1" ht="31.05" customHeight="1" spans="1:12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5" t="s">
        <v>6</v>
      </c>
      <c r="J2" s="16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5"/>
      <c r="J3" s="17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5"/>
      <c r="J4" s="18"/>
      <c r="K4" s="4"/>
      <c r="L4" s="4"/>
    </row>
    <row r="5" s="2" customFormat="1" ht="27" customHeight="1" spans="1:12">
      <c r="A5" s="10">
        <v>1</v>
      </c>
      <c r="B5" s="11" t="s">
        <v>76</v>
      </c>
      <c r="C5" s="12" t="s">
        <v>77</v>
      </c>
      <c r="D5" s="10">
        <v>376</v>
      </c>
      <c r="E5" s="42">
        <v>25</v>
      </c>
      <c r="F5" s="42">
        <v>56.75</v>
      </c>
      <c r="G5" s="13">
        <v>9.25</v>
      </c>
      <c r="H5" s="42">
        <f t="shared" ref="H5:H7" si="0">SUM(E5:G5)</f>
        <v>91</v>
      </c>
      <c r="I5" s="19">
        <f t="shared" ref="I5:I7" si="1">SUM((D5/5)*0.5+(H5*0.5))</f>
        <v>83.1</v>
      </c>
      <c r="J5" s="46"/>
      <c r="K5" s="4"/>
      <c r="L5" s="10" t="s">
        <v>16</v>
      </c>
    </row>
    <row r="6" s="2" customFormat="1" ht="28" customHeight="1" spans="1:12">
      <c r="A6" s="10">
        <v>2</v>
      </c>
      <c r="B6" s="11" t="s">
        <v>78</v>
      </c>
      <c r="C6" s="12" t="s">
        <v>77</v>
      </c>
      <c r="D6" s="10">
        <v>390</v>
      </c>
      <c r="E6" s="13">
        <v>22</v>
      </c>
      <c r="F6" s="13">
        <v>41.25</v>
      </c>
      <c r="G6" s="13">
        <v>6.75</v>
      </c>
      <c r="H6" s="42">
        <f t="shared" si="0"/>
        <v>70</v>
      </c>
      <c r="I6" s="19">
        <f t="shared" si="1"/>
        <v>74</v>
      </c>
      <c r="J6" s="20" t="s">
        <v>19</v>
      </c>
      <c r="K6" s="10"/>
      <c r="L6" s="10"/>
    </row>
    <row r="7" s="2" customFormat="1" ht="28" customHeight="1" spans="1:12">
      <c r="A7" s="10">
        <v>3</v>
      </c>
      <c r="B7" s="11" t="s">
        <v>73</v>
      </c>
      <c r="C7" s="12" t="s">
        <v>77</v>
      </c>
      <c r="D7" s="10">
        <v>385</v>
      </c>
      <c r="E7" s="43">
        <v>27</v>
      </c>
      <c r="F7" s="13">
        <v>48.75</v>
      </c>
      <c r="G7" s="13">
        <v>7.75</v>
      </c>
      <c r="H7" s="42">
        <f t="shared" si="0"/>
        <v>83.5</v>
      </c>
      <c r="I7" s="19">
        <f t="shared" si="1"/>
        <v>80.25</v>
      </c>
      <c r="J7" s="20" t="s">
        <v>19</v>
      </c>
      <c r="K7" s="10"/>
      <c r="L7" s="10"/>
    </row>
    <row r="8" s="2" customFormat="1" ht="28" customHeight="1" spans="1:12">
      <c r="A8" s="10">
        <v>4</v>
      </c>
      <c r="B8" s="11" t="s">
        <v>79</v>
      </c>
      <c r="C8" s="12" t="s">
        <v>77</v>
      </c>
      <c r="D8" s="10">
        <v>404</v>
      </c>
      <c r="E8" s="10"/>
      <c r="F8" s="10"/>
      <c r="G8" s="10"/>
      <c r="H8" s="44"/>
      <c r="I8" s="47"/>
      <c r="J8" s="20"/>
      <c r="K8" s="10"/>
      <c r="L8" s="10" t="s">
        <v>65</v>
      </c>
    </row>
    <row r="9" s="2" customFormat="1" ht="28" customHeight="1" spans="1:12">
      <c r="A9" s="10">
        <v>5</v>
      </c>
      <c r="B9" s="11" t="s">
        <v>66</v>
      </c>
      <c r="C9" s="12" t="s">
        <v>77</v>
      </c>
      <c r="D9" s="10">
        <v>407</v>
      </c>
      <c r="E9" s="45"/>
      <c r="F9" s="10"/>
      <c r="G9" s="10"/>
      <c r="H9" s="44"/>
      <c r="I9" s="47"/>
      <c r="J9" s="20"/>
      <c r="K9" s="10"/>
      <c r="L9" s="10" t="s">
        <v>65</v>
      </c>
    </row>
    <row r="10" s="2" customFormat="1" ht="28" customHeight="1" spans="1:12">
      <c r="A10" s="10">
        <v>6</v>
      </c>
      <c r="B10" s="11" t="s">
        <v>71</v>
      </c>
      <c r="C10" s="12" t="s">
        <v>77</v>
      </c>
      <c r="D10" s="10">
        <v>401</v>
      </c>
      <c r="E10" s="10"/>
      <c r="F10" s="10"/>
      <c r="G10" s="10"/>
      <c r="H10" s="44"/>
      <c r="I10" s="47"/>
      <c r="J10" s="20"/>
      <c r="K10" s="10"/>
      <c r="L10" s="10" t="s">
        <v>65</v>
      </c>
    </row>
    <row r="12" ht="14.25" spans="1:13">
      <c r="A12" s="14" t="s">
        <v>20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</sheetData>
  <mergeCells count="15">
    <mergeCell ref="A1:L1"/>
    <mergeCell ref="E2:H2"/>
    <mergeCell ref="A12:M12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政经</vt:lpstr>
      <vt:lpstr>西经</vt:lpstr>
      <vt:lpstr>人资环</vt:lpstr>
      <vt:lpstr>区经</vt:lpstr>
      <vt:lpstr>国贸</vt:lpstr>
      <vt:lpstr>金融</vt:lpstr>
      <vt:lpstr>产经</vt:lpstr>
      <vt:lpstr>社会学</vt:lpstr>
      <vt:lpstr>人口学</vt:lpstr>
      <vt:lpstr>民俗学</vt:lpstr>
      <vt:lpstr>古代史</vt:lpstr>
      <vt:lpstr>近现代史</vt:lpstr>
      <vt:lpstr>专门史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</dc:creator>
  <cp:lastModifiedBy>YueGie</cp:lastModifiedBy>
  <dcterms:created xsi:type="dcterms:W3CDTF">2021-03-27T07:05:00Z</dcterms:created>
  <dcterms:modified xsi:type="dcterms:W3CDTF">2022-04-18T09:27:29Z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26A274D1D74F447F86FFB4BA57D6EFFE</vt:lpwstr>
  </property>
</Properties>
</file>