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<sst xmlns="http://schemas.openxmlformats.org/spreadsheetml/2006/main" count="257" uniqueCount="140">
  <si>
    <t>山东交通学院2022年研究生入学考试调剂志愿递补拟录取名单公示</t>
  </si>
  <si>
    <t>所在学院</t>
  </si>
  <si>
    <t>序号</t>
  </si>
  <si>
    <t>准考证号</t>
  </si>
  <si>
    <t>姓名</t>
  </si>
  <si>
    <t>初试</t>
  </si>
  <si>
    <t>复试</t>
  </si>
  <si>
    <t>最后总分
（初试/5）*0.6
+复试*0.4</t>
  </si>
  <si>
    <t>领域</t>
  </si>
  <si>
    <t>备注</t>
  </si>
  <si>
    <t>专业课测试
(100)</t>
  </si>
  <si>
    <t>英语听说测试
(100)</t>
  </si>
  <si>
    <t>综合面试
(100)</t>
  </si>
  <si>
    <t>复试总分（专业*0.2+英语*0.2+综合*0.6）</t>
  </si>
  <si>
    <t>汽车工程学院</t>
  </si>
  <si>
    <t>105362440306364</t>
  </si>
  <si>
    <t>梁金凤</t>
  </si>
  <si>
    <t>道路交通运输</t>
  </si>
  <si>
    <t>递补拟录取</t>
  </si>
  <si>
    <t>105362134304548</t>
  </si>
  <si>
    <t>程楷博</t>
  </si>
  <si>
    <t>交通土建工程学院</t>
  </si>
  <si>
    <t>104292371404327</t>
  </si>
  <si>
    <t>王鑫砚</t>
  </si>
  <si>
    <t>106262085900207</t>
  </si>
  <si>
    <t>张鑫</t>
  </si>
  <si>
    <t>100052410411017</t>
  </si>
  <si>
    <t>汤德庆</t>
  </si>
  <si>
    <t>100812022220011</t>
  </si>
  <si>
    <t>董舒静</t>
  </si>
  <si>
    <t>交通与物流工程学院</t>
  </si>
  <si>
    <t>103322210301162</t>
  </si>
  <si>
    <t>范宁宁</t>
  </si>
  <si>
    <t>106242086100175</t>
  </si>
  <si>
    <t>徐红艳</t>
  </si>
  <si>
    <t>信息科学与电气工程学院</t>
  </si>
  <si>
    <t>101102000004780</t>
  </si>
  <si>
    <t>宋双双</t>
  </si>
  <si>
    <t>机器人工程</t>
  </si>
  <si>
    <t>104262000004908</t>
  </si>
  <si>
    <t>周晓颖</t>
  </si>
  <si>
    <t>航运学院</t>
  </si>
  <si>
    <t>丁宇轩</t>
  </si>
  <si>
    <t>船舶工程</t>
  </si>
  <si>
    <t>孙睿</t>
  </si>
  <si>
    <t>倪欢</t>
  </si>
  <si>
    <t>水路交通运输</t>
  </si>
  <si>
    <t>高明月</t>
  </si>
  <si>
    <t>船舶与港口工程学院</t>
  </si>
  <si>
    <t>106742000003109</t>
  </si>
  <si>
    <t>乔瑞峰</t>
  </si>
  <si>
    <t>机械工程</t>
  </si>
  <si>
    <t>吴尧阳</t>
  </si>
  <si>
    <t>赵子扬</t>
  </si>
  <si>
    <t>山东交通学院2020年研究生入学考试调剂志愿拟录取名单</t>
  </si>
  <si>
    <t>复试（面试）</t>
  </si>
  <si>
    <r>
      <t xml:space="preserve">最后总分
</t>
    </r>
    <r>
      <rPr>
        <sz val="10"/>
        <rFont val="宋体"/>
        <family val="0"/>
      </rPr>
      <t>（初试/5）*0.7
+（复试/1.5）*0.3</t>
    </r>
  </si>
  <si>
    <t>研究方向</t>
  </si>
  <si>
    <t>考生来源</t>
  </si>
  <si>
    <t>英语
(40)</t>
  </si>
  <si>
    <t>专业
(110)</t>
  </si>
  <si>
    <r>
      <t>复试总分</t>
    </r>
    <r>
      <rPr>
        <sz val="10"/>
        <rFont val="宋体"/>
        <family val="0"/>
      </rPr>
      <t>（英语+专业）</t>
    </r>
  </si>
  <si>
    <t>船舶与轮机工程学院</t>
  </si>
  <si>
    <t>宋峰宇</t>
  </si>
  <si>
    <t>104621410010228</t>
  </si>
  <si>
    <t>马昊</t>
  </si>
  <si>
    <t>102931210308823</t>
  </si>
  <si>
    <t>张玉</t>
  </si>
  <si>
    <t>102931210108966</t>
  </si>
  <si>
    <t>孙志伟</t>
  </si>
  <si>
    <t>107011371710831</t>
  </si>
  <si>
    <t>周厚仁</t>
  </si>
  <si>
    <t>102931210308745</t>
  </si>
  <si>
    <t>陈鹏旭</t>
  </si>
  <si>
    <t>100581371406732</t>
  </si>
  <si>
    <t>王逸雯</t>
  </si>
  <si>
    <t>102901210610822</t>
  </si>
  <si>
    <t>祝梦娇</t>
  </si>
  <si>
    <t>110751000003711</t>
  </si>
  <si>
    <t>杨文祥</t>
  </si>
  <si>
    <t>101071021003155</t>
  </si>
  <si>
    <t>王菲</t>
  </si>
  <si>
    <t>104271378702636</t>
  </si>
  <si>
    <t>程诺</t>
  </si>
  <si>
    <t>106171002005633</t>
  </si>
  <si>
    <t>曾亚琳</t>
  </si>
  <si>
    <t>100601370108893</t>
  </si>
  <si>
    <t>田鹏新</t>
  </si>
  <si>
    <t>104311580001101</t>
  </si>
  <si>
    <t>郝伟龙</t>
  </si>
  <si>
    <t>102171000060822</t>
  </si>
  <si>
    <t>苏亚男</t>
  </si>
  <si>
    <t>111171210015854</t>
  </si>
  <si>
    <t>李正磊</t>
  </si>
  <si>
    <t>102841213209328</t>
  </si>
  <si>
    <t>白建国</t>
  </si>
  <si>
    <t>106981371416684</t>
  </si>
  <si>
    <t>路京安</t>
  </si>
  <si>
    <t>111171210009250</t>
  </si>
  <si>
    <t>刘家龙</t>
  </si>
  <si>
    <t>104221510917445</t>
  </si>
  <si>
    <t>刘姝彤</t>
  </si>
  <si>
    <t>103531210010026</t>
  </si>
  <si>
    <t>管洪亮</t>
  </si>
  <si>
    <t>104061322001710</t>
  </si>
  <si>
    <t>常恒</t>
  </si>
  <si>
    <t>104311580001416</t>
  </si>
  <si>
    <t>胡盼盼</t>
  </si>
  <si>
    <t>104451202101273</t>
  </si>
  <si>
    <t>朱继然</t>
  </si>
  <si>
    <t>101421370103190</t>
  </si>
  <si>
    <t>肖风程</t>
  </si>
  <si>
    <t>102931210308746</t>
  </si>
  <si>
    <t>李建辛</t>
  </si>
  <si>
    <t>103001211108198</t>
  </si>
  <si>
    <t>胡浩</t>
  </si>
  <si>
    <t>101421211902968</t>
  </si>
  <si>
    <t>李浩</t>
  </si>
  <si>
    <t>100221360605436</t>
  </si>
  <si>
    <t>陈子龙</t>
  </si>
  <si>
    <t>102991211310270</t>
  </si>
  <si>
    <t>苏森原</t>
  </si>
  <si>
    <t>102941210708299</t>
  </si>
  <si>
    <t>水翔宇</t>
  </si>
  <si>
    <t>徐飞</t>
  </si>
  <si>
    <t>电子电气</t>
  </si>
  <si>
    <t>拟录取</t>
  </si>
  <si>
    <t>张海涛</t>
  </si>
  <si>
    <t>李勇</t>
  </si>
  <si>
    <t>田鑫</t>
  </si>
  <si>
    <t>尤浩雨</t>
  </si>
  <si>
    <t>秦昌民</t>
  </si>
  <si>
    <t>李金铭</t>
  </si>
  <si>
    <t>李金弟</t>
  </si>
  <si>
    <t>张春富</t>
  </si>
  <si>
    <t>刘沛栩</t>
  </si>
  <si>
    <t>王佳琪</t>
  </si>
  <si>
    <t>李金强</t>
  </si>
  <si>
    <t>闫栋梁</t>
  </si>
  <si>
    <t>注：我校调剂志愿批次拟录取名额已满。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</si>
</sst>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);[Red]\(0.0\)"/>
    <numFmt numFmtId="179" formatCode="0.0_ "/>
    <numFmt numFmtId="180" formatCode="0.00_ "/>
  </numFmts>
  <fonts count="57">
    <font>
      <sz val="12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.5"/>
      <name val="等线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49" fontId="47" fillId="0" borderId="10" xfId="0" applyNumberFormat="1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6" fontId="48" fillId="0" borderId="13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7" fontId="49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justify" wrapText="1"/>
    </xf>
    <xf numFmtId="0" fontId="52" fillId="0" borderId="15" xfId="0" applyFont="1" applyBorder="1" applyAlignment="1">
      <alignment horizontal="justify" wrapText="1"/>
    </xf>
    <xf numFmtId="49" fontId="47" fillId="0" borderId="14" xfId="0" applyNumberFormat="1" applyFont="1" applyFill="1" applyBorder="1" applyAlignment="1">
      <alignment horizontal="justify"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justify" wrapText="1"/>
    </xf>
    <xf numFmtId="0" fontId="52" fillId="0" borderId="12" xfId="0" applyFont="1" applyBorder="1" applyAlignment="1">
      <alignment horizontal="justify" wrapText="1"/>
    </xf>
    <xf numFmtId="0" fontId="4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177" fontId="55" fillId="0" borderId="12" xfId="0" applyNumberFormat="1" applyFont="1" applyFill="1" applyBorder="1" applyAlignment="1">
      <alignment horizontal="center" vertical="center" wrapText="1"/>
    </xf>
    <xf numFmtId="180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180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80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80" fontId="50" fillId="0" borderId="12" xfId="0" applyNumberFormat="1" applyFont="1" applyFill="1" applyBorder="1" applyAlignment="1">
      <alignment horizontal="center" vertical="center"/>
    </xf>
    <xf numFmtId="177" fontId="55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177" fontId="30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63" applyFont="1" applyFill="1" applyBorder="1" applyAlignment="1">
      <alignment horizontal="center" vertical="center"/>
      <protection/>
    </xf>
    <xf numFmtId="177" fontId="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55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Fill="1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center" vertical="center"/>
    </xf>
    <xf numFmtId="180" fontId="50" fillId="0" borderId="12" xfId="63" applyNumberFormat="1" applyFont="1" applyBorder="1" applyAlignment="1">
      <alignment horizontal="center" vertical="center" wrapText="1"/>
      <protection/>
    </xf>
    <xf numFmtId="177" fontId="50" fillId="0" borderId="12" xfId="63" applyNumberFormat="1" applyFont="1" applyBorder="1" applyAlignment="1">
      <alignment horizontal="center" vertical="center" wrapText="1"/>
      <protection/>
    </xf>
    <xf numFmtId="180" fontId="1" fillId="0" borderId="12" xfId="63" applyNumberFormat="1" applyFont="1" applyBorder="1" applyAlignment="1">
      <alignment horizontal="center" vertical="center" wrapText="1"/>
      <protection/>
    </xf>
    <xf numFmtId="177" fontId="1" fillId="0" borderId="12" xfId="63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workbookViewId="0" topLeftCell="A6">
      <selection activeCell="N21" sqref="N21"/>
    </sheetView>
  </sheetViews>
  <sheetFormatPr defaultColWidth="8.625" defaultRowHeight="15" customHeight="1"/>
  <cols>
    <col min="1" max="1" width="12.875" style="44" customWidth="1"/>
    <col min="2" max="2" width="7.125" style="44" customWidth="1"/>
    <col min="3" max="3" width="19.625" style="39" customWidth="1"/>
    <col min="4" max="4" width="11.125" style="39" customWidth="1"/>
    <col min="5" max="5" width="8.375" style="39" customWidth="1"/>
    <col min="6" max="6" width="8.00390625" style="45" customWidth="1"/>
    <col min="7" max="7" width="8.125" style="39" customWidth="1"/>
    <col min="8" max="8" width="8.75390625" style="45" customWidth="1"/>
    <col min="9" max="9" width="10.375" style="46" customWidth="1"/>
    <col min="10" max="10" width="10.25390625" style="46" customWidth="1"/>
    <col min="11" max="11" width="14.875" style="39" customWidth="1"/>
    <col min="12" max="12" width="11.125" style="39" customWidth="1"/>
    <col min="13" max="29" width="9.00390625" style="42" bestFit="1" customWidth="1"/>
    <col min="30" max="16384" width="8.625" style="42" customWidth="1"/>
  </cols>
  <sheetData>
    <row r="1" spans="1:12" ht="57.75" customHeight="1">
      <c r="A1" s="9" t="s">
        <v>0</v>
      </c>
      <c r="B1" s="9"/>
      <c r="C1" s="9"/>
      <c r="D1" s="9"/>
      <c r="E1" s="9"/>
      <c r="F1" s="47"/>
      <c r="G1" s="9"/>
      <c r="H1" s="47"/>
      <c r="I1" s="47"/>
      <c r="J1" s="47"/>
      <c r="K1" s="9"/>
      <c r="L1" s="9"/>
    </row>
    <row r="2" spans="1:12" ht="21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48" t="s">
        <v>6</v>
      </c>
      <c r="G2" s="11"/>
      <c r="H2" s="48"/>
      <c r="I2" s="48"/>
      <c r="J2" s="79" t="s">
        <v>7</v>
      </c>
      <c r="K2" s="11" t="s">
        <v>8</v>
      </c>
      <c r="L2" s="80" t="s">
        <v>9</v>
      </c>
    </row>
    <row r="3" spans="1:12" ht="25.5" customHeight="1">
      <c r="A3" s="11"/>
      <c r="B3" s="11"/>
      <c r="C3" s="11"/>
      <c r="D3" s="11"/>
      <c r="E3" s="11"/>
      <c r="F3" s="49" t="s">
        <v>10</v>
      </c>
      <c r="G3" s="50" t="s">
        <v>11</v>
      </c>
      <c r="H3" s="51" t="s">
        <v>12</v>
      </c>
      <c r="I3" s="79" t="s">
        <v>13</v>
      </c>
      <c r="J3" s="48"/>
      <c r="K3" s="11"/>
      <c r="L3" s="11"/>
    </row>
    <row r="4" spans="1:12" ht="66.75" customHeight="1">
      <c r="A4" s="11"/>
      <c r="B4" s="11"/>
      <c r="C4" s="11" t="s">
        <v>3</v>
      </c>
      <c r="D4" s="11"/>
      <c r="E4" s="11"/>
      <c r="F4" s="48"/>
      <c r="G4" s="52"/>
      <c r="H4" s="53"/>
      <c r="I4" s="48"/>
      <c r="J4" s="48"/>
      <c r="K4" s="11"/>
      <c r="L4" s="11"/>
    </row>
    <row r="5" spans="1:12" ht="19.5" customHeight="1">
      <c r="A5" s="54" t="s">
        <v>14</v>
      </c>
      <c r="B5" s="55">
        <v>1</v>
      </c>
      <c r="C5" s="56" t="s">
        <v>15</v>
      </c>
      <c r="D5" s="56" t="s">
        <v>16</v>
      </c>
      <c r="E5" s="56">
        <v>300</v>
      </c>
      <c r="F5" s="57">
        <v>71</v>
      </c>
      <c r="G5" s="58">
        <v>85</v>
      </c>
      <c r="H5" s="57">
        <v>74.4</v>
      </c>
      <c r="I5" s="81">
        <f>F5*0.2+G5*0.2+H5*0.6</f>
        <v>75.84</v>
      </c>
      <c r="J5" s="81">
        <f>E5/5*0.6+I5*0.4</f>
        <v>66.336</v>
      </c>
      <c r="K5" s="70" t="s">
        <v>17</v>
      </c>
      <c r="L5" s="70" t="s">
        <v>18</v>
      </c>
    </row>
    <row r="6" spans="1:12" ht="19.5" customHeight="1">
      <c r="A6" s="54"/>
      <c r="B6" s="55">
        <v>2</v>
      </c>
      <c r="C6" s="56" t="s">
        <v>19</v>
      </c>
      <c r="D6" s="56" t="s">
        <v>20</v>
      </c>
      <c r="E6" s="56">
        <v>306</v>
      </c>
      <c r="F6" s="57">
        <v>61</v>
      </c>
      <c r="G6" s="58">
        <v>76.5</v>
      </c>
      <c r="H6" s="57">
        <v>74.6</v>
      </c>
      <c r="I6" s="81">
        <f>F6*0.2+G6*0.2+H6*0.6</f>
        <v>72.25999999999999</v>
      </c>
      <c r="J6" s="81">
        <f>E6/5*0.6+I6*0.4</f>
        <v>65.624</v>
      </c>
      <c r="K6" s="70" t="s">
        <v>17</v>
      </c>
      <c r="L6" s="70" t="s">
        <v>18</v>
      </c>
    </row>
    <row r="7" spans="1:12" ht="19.5" customHeight="1">
      <c r="A7" s="59" t="s">
        <v>21</v>
      </c>
      <c r="B7" s="25">
        <v>1</v>
      </c>
      <c r="C7" s="60" t="s">
        <v>22</v>
      </c>
      <c r="D7" s="61" t="s">
        <v>23</v>
      </c>
      <c r="E7" s="62">
        <v>303</v>
      </c>
      <c r="F7" s="63">
        <v>78</v>
      </c>
      <c r="G7" s="64">
        <v>91</v>
      </c>
      <c r="H7" s="63">
        <v>77.6</v>
      </c>
      <c r="I7" s="82">
        <f>F7*0.2+G7*0.2+H7*0.6</f>
        <v>80.35999999999999</v>
      </c>
      <c r="J7" s="81">
        <f>E7/5*0.6+I7*0.4</f>
        <v>68.50399999999999</v>
      </c>
      <c r="K7" s="70" t="s">
        <v>17</v>
      </c>
      <c r="L7" s="70" t="s">
        <v>18</v>
      </c>
    </row>
    <row r="8" spans="1:12" ht="19.5" customHeight="1">
      <c r="A8" s="59"/>
      <c r="B8" s="25">
        <v>2</v>
      </c>
      <c r="C8" s="60" t="s">
        <v>24</v>
      </c>
      <c r="D8" s="61" t="s">
        <v>25</v>
      </c>
      <c r="E8" s="62">
        <v>300</v>
      </c>
      <c r="F8" s="63">
        <v>80.2</v>
      </c>
      <c r="G8" s="64">
        <v>82</v>
      </c>
      <c r="H8" s="63">
        <v>81.2</v>
      </c>
      <c r="I8" s="82">
        <f>F8*0.2+G8*0.2+H8*0.6</f>
        <v>81.16</v>
      </c>
      <c r="J8" s="81">
        <f>E8/5*0.6+I8*0.4</f>
        <v>68.464</v>
      </c>
      <c r="K8" s="70" t="s">
        <v>17</v>
      </c>
      <c r="L8" s="70" t="s">
        <v>18</v>
      </c>
    </row>
    <row r="9" spans="1:12" ht="19.5" customHeight="1">
      <c r="A9" s="59"/>
      <c r="B9" s="25">
        <v>3</v>
      </c>
      <c r="C9" s="60" t="s">
        <v>26</v>
      </c>
      <c r="D9" s="61" t="s">
        <v>27</v>
      </c>
      <c r="E9" s="62">
        <v>300</v>
      </c>
      <c r="F9" s="63">
        <v>77</v>
      </c>
      <c r="G9" s="64">
        <v>90</v>
      </c>
      <c r="H9" s="63">
        <v>79.4</v>
      </c>
      <c r="I9" s="82">
        <f>F9*0.2+G9*0.2+H9*0.6</f>
        <v>81.03999999999999</v>
      </c>
      <c r="J9" s="81">
        <f>E9/5*0.6+I9*0.4</f>
        <v>68.416</v>
      </c>
      <c r="K9" s="70" t="s">
        <v>17</v>
      </c>
      <c r="L9" s="70" t="s">
        <v>18</v>
      </c>
    </row>
    <row r="10" spans="1:12" ht="19.5" customHeight="1">
      <c r="A10" s="59"/>
      <c r="B10" s="25">
        <v>4</v>
      </c>
      <c r="C10" s="60" t="s">
        <v>28</v>
      </c>
      <c r="D10" s="61" t="s">
        <v>29</v>
      </c>
      <c r="E10" s="62">
        <v>303</v>
      </c>
      <c r="F10" s="63">
        <v>71.4</v>
      </c>
      <c r="G10" s="64">
        <v>88</v>
      </c>
      <c r="H10" s="63">
        <v>80</v>
      </c>
      <c r="I10" s="82">
        <f>F10*0.2+G10*0.2+H10*0.6</f>
        <v>79.88</v>
      </c>
      <c r="J10" s="81">
        <f>E10/5*0.6+I10*0.4</f>
        <v>68.312</v>
      </c>
      <c r="K10" s="70" t="s">
        <v>17</v>
      </c>
      <c r="L10" s="70" t="s">
        <v>18</v>
      </c>
    </row>
    <row r="11" spans="1:12" ht="19.5" customHeight="1">
      <c r="A11" s="54" t="s">
        <v>30</v>
      </c>
      <c r="B11" s="25">
        <v>1</v>
      </c>
      <c r="C11" s="25" t="s">
        <v>31</v>
      </c>
      <c r="D11" s="25" t="s">
        <v>32</v>
      </c>
      <c r="E11" s="25">
        <v>324</v>
      </c>
      <c r="F11" s="65">
        <v>79.4</v>
      </c>
      <c r="G11" s="66">
        <v>86.5</v>
      </c>
      <c r="H11" s="65">
        <v>80.4</v>
      </c>
      <c r="I11" s="65">
        <v>81.42</v>
      </c>
      <c r="J11" s="65">
        <v>71.448</v>
      </c>
      <c r="K11" s="56" t="s">
        <v>17</v>
      </c>
      <c r="L11" s="70" t="s">
        <v>18</v>
      </c>
    </row>
    <row r="12" spans="1:12" ht="18" customHeight="1">
      <c r="A12" s="54"/>
      <c r="B12" s="25">
        <v>2</v>
      </c>
      <c r="C12" s="25" t="s">
        <v>33</v>
      </c>
      <c r="D12" s="25" t="s">
        <v>34</v>
      </c>
      <c r="E12" s="25">
        <v>323</v>
      </c>
      <c r="F12" s="65">
        <v>75.4</v>
      </c>
      <c r="G12" s="66">
        <v>84.5</v>
      </c>
      <c r="H12" s="65">
        <v>82.8</v>
      </c>
      <c r="I12" s="65">
        <v>81.66</v>
      </c>
      <c r="J12" s="65">
        <v>71.424</v>
      </c>
      <c r="K12" s="56" t="s">
        <v>17</v>
      </c>
      <c r="L12" s="70" t="s">
        <v>18</v>
      </c>
    </row>
    <row r="13" spans="1:12" ht="19.5" customHeight="1">
      <c r="A13" s="59" t="s">
        <v>35</v>
      </c>
      <c r="B13" s="25">
        <v>1</v>
      </c>
      <c r="C13" s="88" t="s">
        <v>36</v>
      </c>
      <c r="D13" s="67" t="s">
        <v>37</v>
      </c>
      <c r="E13" s="68">
        <v>331</v>
      </c>
      <c r="F13" s="69">
        <v>70</v>
      </c>
      <c r="G13" s="25">
        <v>88</v>
      </c>
      <c r="H13" s="69">
        <v>71</v>
      </c>
      <c r="I13" s="83">
        <v>74.2</v>
      </c>
      <c r="J13" s="84">
        <v>69.4</v>
      </c>
      <c r="K13" s="85" t="s">
        <v>38</v>
      </c>
      <c r="L13" s="70" t="s">
        <v>18</v>
      </c>
    </row>
    <row r="14" spans="1:12" ht="19.5" customHeight="1">
      <c r="A14" s="59"/>
      <c r="B14" s="25">
        <v>2</v>
      </c>
      <c r="C14" s="88" t="s">
        <v>39</v>
      </c>
      <c r="D14" s="67" t="s">
        <v>40</v>
      </c>
      <c r="E14" s="68">
        <v>341</v>
      </c>
      <c r="F14" s="69">
        <v>55</v>
      </c>
      <c r="G14" s="25">
        <v>84.5</v>
      </c>
      <c r="H14" s="69">
        <v>66</v>
      </c>
      <c r="I14" s="83">
        <v>67.5</v>
      </c>
      <c r="J14" s="84">
        <v>67.92</v>
      </c>
      <c r="K14" s="85" t="s">
        <v>38</v>
      </c>
      <c r="L14" s="70" t="s">
        <v>18</v>
      </c>
    </row>
    <row r="15" spans="1:12" ht="19.5" customHeight="1">
      <c r="A15" s="59" t="s">
        <v>41</v>
      </c>
      <c r="B15" s="25">
        <v>1</v>
      </c>
      <c r="C15" s="70">
        <v>102172000060486</v>
      </c>
      <c r="D15" s="71" t="s">
        <v>42</v>
      </c>
      <c r="E15" s="72">
        <v>278</v>
      </c>
      <c r="F15" s="73">
        <v>60.4</v>
      </c>
      <c r="G15" s="72">
        <v>85</v>
      </c>
      <c r="H15" s="73">
        <v>81.2</v>
      </c>
      <c r="I15" s="84">
        <f>F15*0.2+G15*0.2+H15*0.6</f>
        <v>77.8</v>
      </c>
      <c r="J15" s="84">
        <f>E15/5*0.6+I15*0.4</f>
        <v>64.48</v>
      </c>
      <c r="K15" s="85" t="s">
        <v>43</v>
      </c>
      <c r="L15" s="70" t="s">
        <v>18</v>
      </c>
    </row>
    <row r="16" spans="1:12" ht="19.5" customHeight="1">
      <c r="A16" s="59"/>
      <c r="B16" s="25">
        <v>2</v>
      </c>
      <c r="C16" s="70">
        <v>105362430606427</v>
      </c>
      <c r="D16" s="71" t="s">
        <v>44</v>
      </c>
      <c r="E16" s="72">
        <v>276</v>
      </c>
      <c r="F16" s="73">
        <v>71.8</v>
      </c>
      <c r="G16" s="72">
        <v>75</v>
      </c>
      <c r="H16" s="73">
        <v>80.6</v>
      </c>
      <c r="I16" s="84">
        <f>F16*0.2+G16*0.2+H16*0.6</f>
        <v>77.72</v>
      </c>
      <c r="J16" s="84">
        <f>E16/5*0.6+I16*0.4</f>
        <v>64.208</v>
      </c>
      <c r="K16" s="85" t="s">
        <v>43</v>
      </c>
      <c r="L16" s="70" t="s">
        <v>18</v>
      </c>
    </row>
    <row r="17" spans="1:12" ht="19.5" customHeight="1">
      <c r="A17" s="59"/>
      <c r="B17" s="25">
        <v>3</v>
      </c>
      <c r="C17" s="74">
        <v>101512000003355</v>
      </c>
      <c r="D17" s="71" t="s">
        <v>45</v>
      </c>
      <c r="E17" s="72">
        <v>292</v>
      </c>
      <c r="F17" s="73">
        <v>82.167</v>
      </c>
      <c r="G17" s="72">
        <v>86</v>
      </c>
      <c r="H17" s="73">
        <v>82.5</v>
      </c>
      <c r="I17" s="84">
        <f>F17*0.2+G17*0.2+H17*0.6</f>
        <v>83.1334</v>
      </c>
      <c r="J17" s="84">
        <f>E17/5*0.6+I17*0.4</f>
        <v>68.29336</v>
      </c>
      <c r="K17" s="85" t="s">
        <v>46</v>
      </c>
      <c r="L17" s="70" t="s">
        <v>18</v>
      </c>
    </row>
    <row r="18" spans="1:12" ht="19.5" customHeight="1">
      <c r="A18" s="59"/>
      <c r="B18" s="25">
        <v>4</v>
      </c>
      <c r="C18" s="74">
        <v>101512000003336</v>
      </c>
      <c r="D18" s="71" t="s">
        <v>47</v>
      </c>
      <c r="E18" s="72">
        <v>282</v>
      </c>
      <c r="F18" s="73">
        <v>80.5</v>
      </c>
      <c r="G18" s="72">
        <v>84</v>
      </c>
      <c r="H18" s="73">
        <v>82.83</v>
      </c>
      <c r="I18" s="84">
        <f>F18*0.2+G18*0.2+H18*0.6</f>
        <v>82.59800000000001</v>
      </c>
      <c r="J18" s="84">
        <f>E18/5*0.6+I18*0.4</f>
        <v>66.8792</v>
      </c>
      <c r="K18" s="85" t="s">
        <v>46</v>
      </c>
      <c r="L18" s="70" t="s">
        <v>18</v>
      </c>
    </row>
    <row r="19" spans="1:12" ht="19.5" customHeight="1">
      <c r="A19" s="59" t="s">
        <v>48</v>
      </c>
      <c r="B19" s="75">
        <v>1</v>
      </c>
      <c r="C19" s="75" t="s">
        <v>49</v>
      </c>
      <c r="D19" s="75" t="s">
        <v>50</v>
      </c>
      <c r="E19" s="76">
        <v>291</v>
      </c>
      <c r="F19" s="77">
        <v>71.2</v>
      </c>
      <c r="G19" s="77">
        <v>68</v>
      </c>
      <c r="H19" s="77">
        <v>74.6</v>
      </c>
      <c r="I19" s="86">
        <f>F19*0.2+G19*0.2+H19*0.6</f>
        <v>72.6</v>
      </c>
      <c r="J19" s="86">
        <f>E19/5*0.6+I19*0.4</f>
        <v>63.96</v>
      </c>
      <c r="K19" s="87" t="s">
        <v>51</v>
      </c>
      <c r="L19" s="70" t="s">
        <v>18</v>
      </c>
    </row>
    <row r="20" spans="1:12" ht="19.5" customHeight="1">
      <c r="A20" s="59"/>
      <c r="B20" s="75">
        <v>2</v>
      </c>
      <c r="C20" s="78">
        <v>104642410010403</v>
      </c>
      <c r="D20" s="75" t="s">
        <v>52</v>
      </c>
      <c r="E20" s="76">
        <v>286</v>
      </c>
      <c r="F20" s="77">
        <v>86.8</v>
      </c>
      <c r="G20" s="77">
        <v>88.5</v>
      </c>
      <c r="H20" s="77">
        <v>84.8</v>
      </c>
      <c r="I20" s="86">
        <f>F20*0.2+G20*0.2+H20*0.6</f>
        <v>85.94</v>
      </c>
      <c r="J20" s="86">
        <f>E20/5*0.6+I20*0.4</f>
        <v>68.696</v>
      </c>
      <c r="K20" s="87" t="s">
        <v>43</v>
      </c>
      <c r="L20" s="70" t="s">
        <v>18</v>
      </c>
    </row>
    <row r="21" spans="1:12" ht="19.5" customHeight="1">
      <c r="A21" s="59"/>
      <c r="B21" s="75">
        <v>3</v>
      </c>
      <c r="C21" s="78">
        <v>101422370106581</v>
      </c>
      <c r="D21" s="75" t="s">
        <v>53</v>
      </c>
      <c r="E21" s="76">
        <v>284</v>
      </c>
      <c r="F21" s="77">
        <v>81.2</v>
      </c>
      <c r="G21" s="77">
        <v>88.5</v>
      </c>
      <c r="H21" s="77">
        <v>84.6</v>
      </c>
      <c r="I21" s="86">
        <f>F21*0.2+G21*0.2+H21*0.6</f>
        <v>84.69999999999999</v>
      </c>
      <c r="J21" s="86">
        <f>E21/5*0.6+I21*0.4</f>
        <v>67.96</v>
      </c>
      <c r="K21" s="87" t="s">
        <v>43</v>
      </c>
      <c r="L21" s="70" t="s">
        <v>18</v>
      </c>
    </row>
  </sheetData>
  <sheetProtection/>
  <mergeCells count="20">
    <mergeCell ref="A1:L1"/>
    <mergeCell ref="F2:I2"/>
    <mergeCell ref="A2:A4"/>
    <mergeCell ref="A5:A6"/>
    <mergeCell ref="A7:A10"/>
    <mergeCell ref="A11:A12"/>
    <mergeCell ref="A13:A14"/>
    <mergeCell ref="A15:A18"/>
    <mergeCell ref="A19:A21"/>
    <mergeCell ref="B2:B4"/>
    <mergeCell ref="C2:C4"/>
    <mergeCell ref="D2:D4"/>
    <mergeCell ref="E2:E4"/>
    <mergeCell ref="F3:F4"/>
    <mergeCell ref="G3:G4"/>
    <mergeCell ref="H3:H4"/>
    <mergeCell ref="I3:I4"/>
    <mergeCell ref="J2:J4"/>
    <mergeCell ref="K2:K4"/>
    <mergeCell ref="L2:L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4">
      <selection activeCell="C7" sqref="C7:I36"/>
    </sheetView>
  </sheetViews>
  <sheetFormatPr defaultColWidth="8.625" defaultRowHeight="15" customHeight="1"/>
  <cols>
    <col min="1" max="2" width="9.00390625" style="8" bestFit="1" customWidth="1"/>
    <col min="3" max="3" width="20.375" style="8" customWidth="1"/>
    <col min="4" max="8" width="9.00390625" style="8" bestFit="1" customWidth="1"/>
    <col min="9" max="9" width="14.00390625" style="8" customWidth="1"/>
    <col min="10" max="10" width="26.25390625" style="8" customWidth="1"/>
    <col min="11" max="11" width="12.25390625" style="8" customWidth="1"/>
    <col min="12" max="32" width="9.00390625" style="8" bestFit="1" customWidth="1"/>
    <col min="33" max="16384" width="8.625" style="8" customWidth="1"/>
  </cols>
  <sheetData>
    <row r="1" spans="1:12" ht="81" customHeight="1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55</v>
      </c>
      <c r="G2" s="10"/>
      <c r="H2" s="10"/>
      <c r="I2" s="13" t="s">
        <v>56</v>
      </c>
      <c r="J2" s="10" t="s">
        <v>57</v>
      </c>
      <c r="K2" s="15" t="s">
        <v>58</v>
      </c>
      <c r="L2" s="32" t="s">
        <v>9</v>
      </c>
    </row>
    <row r="3" spans="1:12" ht="15" customHeight="1">
      <c r="A3" s="10"/>
      <c r="B3" s="10"/>
      <c r="C3" s="11"/>
      <c r="D3" s="11"/>
      <c r="E3" s="11"/>
      <c r="F3" s="12" t="s">
        <v>59</v>
      </c>
      <c r="G3" s="12" t="s">
        <v>60</v>
      </c>
      <c r="H3" s="13" t="s">
        <v>61</v>
      </c>
      <c r="I3" s="11"/>
      <c r="J3" s="10"/>
      <c r="K3" s="33"/>
      <c r="L3" s="11"/>
    </row>
    <row r="4" spans="1:12" ht="46.5" customHeight="1">
      <c r="A4" s="10"/>
      <c r="B4" s="10"/>
      <c r="C4" s="11"/>
      <c r="D4" s="14"/>
      <c r="E4" s="14"/>
      <c r="F4" s="14"/>
      <c r="G4" s="14"/>
      <c r="H4" s="15"/>
      <c r="I4" s="14"/>
      <c r="J4" s="15"/>
      <c r="K4" s="33"/>
      <c r="L4" s="14"/>
    </row>
    <row r="5" spans="1:12" ht="15" customHeight="1">
      <c r="A5" s="16" t="s">
        <v>62</v>
      </c>
      <c r="B5" s="14">
        <v>1</v>
      </c>
      <c r="C5" s="17">
        <v>115101000000027</v>
      </c>
      <c r="D5" s="18" t="s">
        <v>63</v>
      </c>
      <c r="E5" s="19">
        <v>359</v>
      </c>
      <c r="F5" s="20">
        <v>38.5</v>
      </c>
      <c r="G5" s="20">
        <v>104.4</v>
      </c>
      <c r="H5" s="21">
        <v>142.9</v>
      </c>
      <c r="I5" s="4">
        <f>E5/5*0.7+H5/1.5*0.3</f>
        <v>78.84</v>
      </c>
      <c r="J5" s="34"/>
      <c r="K5" s="34"/>
      <c r="L5" s="35"/>
    </row>
    <row r="6" spans="1:12" ht="15" customHeight="1">
      <c r="A6" s="12"/>
      <c r="B6" s="11"/>
      <c r="C6" s="3"/>
      <c r="D6" s="3"/>
      <c r="E6" s="3"/>
      <c r="F6" s="3"/>
      <c r="G6" s="3"/>
      <c r="H6" s="3"/>
      <c r="I6" s="4">
        <f aca="true" t="shared" si="0" ref="I6:I36">E6/5*0.7+H6/1.5*0.3</f>
        <v>0</v>
      </c>
      <c r="J6" s="36"/>
      <c r="K6" s="36"/>
      <c r="L6" s="32"/>
    </row>
    <row r="7" spans="1:16" ht="15" customHeight="1">
      <c r="A7" s="12"/>
      <c r="B7" s="11"/>
      <c r="C7" s="22" t="s">
        <v>64</v>
      </c>
      <c r="D7" s="2" t="s">
        <v>65</v>
      </c>
      <c r="E7" s="2">
        <v>316</v>
      </c>
      <c r="F7" s="3">
        <v>26</v>
      </c>
      <c r="G7" s="3">
        <v>80.6</v>
      </c>
      <c r="H7" s="3">
        <v>106.6</v>
      </c>
      <c r="I7" s="4">
        <f t="shared" si="0"/>
        <v>65.56</v>
      </c>
      <c r="J7" s="36"/>
      <c r="K7" s="36"/>
      <c r="L7" s="32"/>
      <c r="N7" s="8">
        <v>106.6</v>
      </c>
      <c r="O7" s="3">
        <f aca="true" t="shared" si="1" ref="O7:O36">M7+N7</f>
        <v>106.6</v>
      </c>
      <c r="P7" s="8">
        <f>N7-O7</f>
        <v>0</v>
      </c>
    </row>
    <row r="8" spans="1:16" ht="15" customHeight="1">
      <c r="A8" s="12"/>
      <c r="B8" s="11"/>
      <c r="C8" s="5" t="s">
        <v>66</v>
      </c>
      <c r="D8" s="6" t="s">
        <v>67</v>
      </c>
      <c r="E8" s="6">
        <v>302</v>
      </c>
      <c r="F8" s="3">
        <v>27</v>
      </c>
      <c r="G8" s="3">
        <v>87.2</v>
      </c>
      <c r="H8" s="3">
        <v>114.2</v>
      </c>
      <c r="I8" s="4">
        <f t="shared" si="0"/>
        <v>65.11999999999999</v>
      </c>
      <c r="J8" s="36"/>
      <c r="K8" s="36"/>
      <c r="L8" s="32"/>
      <c r="N8" s="8">
        <v>114.2</v>
      </c>
      <c r="O8" s="3">
        <f t="shared" si="1"/>
        <v>114.2</v>
      </c>
      <c r="P8" s="8">
        <f aca="true" t="shared" si="2" ref="P8:P36">N8-O8</f>
        <v>0</v>
      </c>
    </row>
    <row r="9" spans="1:16" ht="15" customHeight="1">
      <c r="A9" s="12"/>
      <c r="B9" s="11"/>
      <c r="C9" s="1" t="s">
        <v>68</v>
      </c>
      <c r="D9" s="2" t="s">
        <v>69</v>
      </c>
      <c r="E9" s="2">
        <v>348</v>
      </c>
      <c r="F9" s="3">
        <v>33</v>
      </c>
      <c r="G9" s="3">
        <v>88.6</v>
      </c>
      <c r="H9" s="3">
        <v>121.6</v>
      </c>
      <c r="I9" s="4">
        <f t="shared" si="0"/>
        <v>73.03999999999999</v>
      </c>
      <c r="J9" s="36"/>
      <c r="K9" s="36"/>
      <c r="L9" s="32"/>
      <c r="N9" s="8">
        <v>121.6</v>
      </c>
      <c r="O9" s="3">
        <f t="shared" si="1"/>
        <v>121.6</v>
      </c>
      <c r="P9" s="8">
        <f t="shared" si="2"/>
        <v>0</v>
      </c>
    </row>
    <row r="10" spans="1:16" ht="15" customHeight="1">
      <c r="A10" s="12"/>
      <c r="B10" s="11"/>
      <c r="C10" s="1" t="s">
        <v>70</v>
      </c>
      <c r="D10" s="2" t="s">
        <v>71</v>
      </c>
      <c r="E10" s="2">
        <v>314</v>
      </c>
      <c r="F10" s="3">
        <v>28.5</v>
      </c>
      <c r="G10" s="3">
        <v>95.6</v>
      </c>
      <c r="H10" s="3">
        <v>124.1</v>
      </c>
      <c r="I10" s="4">
        <f t="shared" si="0"/>
        <v>68.78</v>
      </c>
      <c r="J10" s="36"/>
      <c r="K10" s="36"/>
      <c r="L10" s="32"/>
      <c r="N10" s="8">
        <v>124.1</v>
      </c>
      <c r="O10" s="3">
        <f t="shared" si="1"/>
        <v>124.1</v>
      </c>
      <c r="P10" s="8">
        <f t="shared" si="2"/>
        <v>0</v>
      </c>
    </row>
    <row r="11" spans="1:16" ht="15" customHeight="1">
      <c r="A11" s="12"/>
      <c r="B11" s="11"/>
      <c r="C11" s="1" t="s">
        <v>72</v>
      </c>
      <c r="D11" s="2" t="s">
        <v>73</v>
      </c>
      <c r="E11" s="2">
        <v>305</v>
      </c>
      <c r="F11" s="3">
        <v>28.5</v>
      </c>
      <c r="G11" s="3">
        <v>91</v>
      </c>
      <c r="H11" s="3">
        <v>119.5</v>
      </c>
      <c r="I11" s="4">
        <f t="shared" si="0"/>
        <v>66.6</v>
      </c>
      <c r="J11" s="36"/>
      <c r="K11" s="36"/>
      <c r="L11" s="32"/>
      <c r="N11" s="8">
        <v>119.5</v>
      </c>
      <c r="O11" s="3">
        <f t="shared" si="1"/>
        <v>119.5</v>
      </c>
      <c r="P11" s="8">
        <f t="shared" si="2"/>
        <v>0</v>
      </c>
    </row>
    <row r="12" spans="1:16" ht="15" customHeight="1">
      <c r="A12" s="12"/>
      <c r="B12" s="11"/>
      <c r="C12" s="5" t="s">
        <v>74</v>
      </c>
      <c r="D12" s="6" t="s">
        <v>75</v>
      </c>
      <c r="E12" s="6">
        <v>305</v>
      </c>
      <c r="F12" s="3">
        <v>31.5</v>
      </c>
      <c r="G12" s="3">
        <v>78.2</v>
      </c>
      <c r="H12" s="3">
        <v>109.7</v>
      </c>
      <c r="I12" s="4">
        <f t="shared" si="0"/>
        <v>64.64</v>
      </c>
      <c r="J12" s="36"/>
      <c r="K12" s="36"/>
      <c r="L12" s="32"/>
      <c r="N12" s="8">
        <v>109.7</v>
      </c>
      <c r="O12" s="3">
        <f t="shared" si="1"/>
        <v>109.7</v>
      </c>
      <c r="P12" s="8">
        <f t="shared" si="2"/>
        <v>0</v>
      </c>
    </row>
    <row r="13" spans="1:16" ht="15" customHeight="1">
      <c r="A13" s="12"/>
      <c r="B13" s="11"/>
      <c r="C13" s="1" t="s">
        <v>76</v>
      </c>
      <c r="D13" s="2" t="s">
        <v>77</v>
      </c>
      <c r="E13" s="2">
        <v>306</v>
      </c>
      <c r="F13" s="3">
        <v>26</v>
      </c>
      <c r="G13" s="3">
        <v>92.4</v>
      </c>
      <c r="H13" s="3">
        <v>118.4</v>
      </c>
      <c r="I13" s="4">
        <f t="shared" si="0"/>
        <v>66.52</v>
      </c>
      <c r="J13" s="36"/>
      <c r="K13" s="36"/>
      <c r="L13" s="32"/>
      <c r="N13" s="8">
        <v>118.4</v>
      </c>
      <c r="O13" s="3">
        <f t="shared" si="1"/>
        <v>118.4</v>
      </c>
      <c r="P13" s="8">
        <f t="shared" si="2"/>
        <v>0</v>
      </c>
    </row>
    <row r="14" spans="1:16" ht="15" customHeight="1">
      <c r="A14" s="12"/>
      <c r="B14" s="11"/>
      <c r="C14" s="1" t="s">
        <v>78</v>
      </c>
      <c r="D14" s="2" t="s">
        <v>79</v>
      </c>
      <c r="E14" s="2">
        <v>305</v>
      </c>
      <c r="F14" s="3">
        <v>28</v>
      </c>
      <c r="G14" s="3">
        <v>85.2</v>
      </c>
      <c r="H14" s="3">
        <v>113.2</v>
      </c>
      <c r="I14" s="4">
        <f t="shared" si="0"/>
        <v>65.34</v>
      </c>
      <c r="J14" s="36"/>
      <c r="K14" s="36"/>
      <c r="L14" s="32"/>
      <c r="N14" s="8">
        <v>113.2</v>
      </c>
      <c r="O14" s="3">
        <f t="shared" si="1"/>
        <v>113.2</v>
      </c>
      <c r="P14" s="8">
        <f t="shared" si="2"/>
        <v>0</v>
      </c>
    </row>
    <row r="15" spans="1:16" ht="15" customHeight="1">
      <c r="A15" s="12"/>
      <c r="B15" s="11"/>
      <c r="C15" s="1" t="s">
        <v>80</v>
      </c>
      <c r="D15" s="2" t="s">
        <v>81</v>
      </c>
      <c r="E15" s="2">
        <v>309</v>
      </c>
      <c r="F15" s="3">
        <v>27.5</v>
      </c>
      <c r="G15" s="3">
        <v>84</v>
      </c>
      <c r="H15" s="3">
        <v>111.5</v>
      </c>
      <c r="I15" s="4">
        <f t="shared" si="0"/>
        <v>65.56</v>
      </c>
      <c r="J15" s="36"/>
      <c r="K15" s="36"/>
      <c r="L15" s="32"/>
      <c r="N15" s="8">
        <v>111.5</v>
      </c>
      <c r="O15" s="3">
        <f t="shared" si="1"/>
        <v>111.5</v>
      </c>
      <c r="P15" s="8">
        <f t="shared" si="2"/>
        <v>0</v>
      </c>
    </row>
    <row r="16" spans="1:16" ht="15" customHeight="1">
      <c r="A16" s="12"/>
      <c r="B16" s="11"/>
      <c r="C16" s="1" t="s">
        <v>82</v>
      </c>
      <c r="D16" s="2" t="s">
        <v>83</v>
      </c>
      <c r="E16" s="2">
        <v>302</v>
      </c>
      <c r="F16" s="3">
        <v>29.5</v>
      </c>
      <c r="G16" s="3">
        <v>91.4</v>
      </c>
      <c r="H16" s="3">
        <v>120.9</v>
      </c>
      <c r="I16" s="4">
        <f t="shared" si="0"/>
        <v>66.46</v>
      </c>
      <c r="J16" s="36"/>
      <c r="K16" s="36"/>
      <c r="L16" s="32"/>
      <c r="N16" s="8">
        <v>120.9</v>
      </c>
      <c r="O16" s="3">
        <f t="shared" si="1"/>
        <v>120.9</v>
      </c>
      <c r="P16" s="8">
        <f t="shared" si="2"/>
        <v>0</v>
      </c>
    </row>
    <row r="17" spans="1:16" ht="15" customHeight="1">
      <c r="A17" s="12"/>
      <c r="B17" s="11"/>
      <c r="C17" s="1" t="s">
        <v>84</v>
      </c>
      <c r="D17" s="2" t="s">
        <v>85</v>
      </c>
      <c r="E17" s="2">
        <v>325</v>
      </c>
      <c r="F17" s="3">
        <v>25.5</v>
      </c>
      <c r="G17" s="3">
        <v>75.6</v>
      </c>
      <c r="H17" s="3">
        <v>101.1</v>
      </c>
      <c r="I17" s="4">
        <f t="shared" si="0"/>
        <v>65.72</v>
      </c>
      <c r="J17" s="36"/>
      <c r="K17" s="36"/>
      <c r="L17" s="32"/>
      <c r="N17" s="8">
        <v>101.1</v>
      </c>
      <c r="O17" s="3">
        <f t="shared" si="1"/>
        <v>101.1</v>
      </c>
      <c r="P17" s="8">
        <f t="shared" si="2"/>
        <v>0</v>
      </c>
    </row>
    <row r="18" spans="1:16" ht="15" customHeight="1">
      <c r="A18" s="12"/>
      <c r="B18" s="11"/>
      <c r="C18" s="1" t="s">
        <v>86</v>
      </c>
      <c r="D18" s="2" t="s">
        <v>87</v>
      </c>
      <c r="E18" s="2">
        <v>327</v>
      </c>
      <c r="F18" s="3">
        <v>32</v>
      </c>
      <c r="G18" s="3">
        <v>87</v>
      </c>
      <c r="H18" s="3">
        <v>119</v>
      </c>
      <c r="I18" s="4">
        <f t="shared" si="0"/>
        <v>69.58</v>
      </c>
      <c r="J18" s="36"/>
      <c r="K18" s="36"/>
      <c r="L18" s="32"/>
      <c r="N18" s="8">
        <v>119</v>
      </c>
      <c r="O18" s="3">
        <f t="shared" si="1"/>
        <v>119</v>
      </c>
      <c r="P18" s="8">
        <f t="shared" si="2"/>
        <v>0</v>
      </c>
    </row>
    <row r="19" spans="1:16" ht="15" customHeight="1">
      <c r="A19" s="12"/>
      <c r="B19" s="11"/>
      <c r="C19" s="1" t="s">
        <v>88</v>
      </c>
      <c r="D19" s="2" t="s">
        <v>89</v>
      </c>
      <c r="E19" s="2">
        <v>304</v>
      </c>
      <c r="F19" s="3">
        <v>35.5</v>
      </c>
      <c r="G19" s="3">
        <v>94</v>
      </c>
      <c r="H19" s="3">
        <v>129.5</v>
      </c>
      <c r="I19" s="4">
        <f t="shared" si="0"/>
        <v>68.46</v>
      </c>
      <c r="J19" s="36"/>
      <c r="K19" s="36"/>
      <c r="L19" s="32"/>
      <c r="N19" s="8">
        <v>129.5</v>
      </c>
      <c r="O19" s="3">
        <f t="shared" si="1"/>
        <v>129.5</v>
      </c>
      <c r="P19" s="8">
        <f t="shared" si="2"/>
        <v>0</v>
      </c>
    </row>
    <row r="20" spans="1:16" ht="15" customHeight="1">
      <c r="A20" s="12"/>
      <c r="B20" s="11"/>
      <c r="C20" s="1" t="s">
        <v>90</v>
      </c>
      <c r="D20" s="2" t="s">
        <v>91</v>
      </c>
      <c r="E20" s="2">
        <v>325</v>
      </c>
      <c r="F20" s="3">
        <v>29</v>
      </c>
      <c r="G20" s="3">
        <v>88.2</v>
      </c>
      <c r="H20" s="3">
        <v>117.2</v>
      </c>
      <c r="I20" s="4">
        <f t="shared" si="0"/>
        <v>68.94</v>
      </c>
      <c r="J20" s="36"/>
      <c r="K20" s="36"/>
      <c r="L20" s="32"/>
      <c r="N20" s="8">
        <v>117.2</v>
      </c>
      <c r="O20" s="3">
        <f t="shared" si="1"/>
        <v>117.2</v>
      </c>
      <c r="P20" s="8">
        <f t="shared" si="2"/>
        <v>0</v>
      </c>
    </row>
    <row r="21" spans="1:16" ht="15" customHeight="1">
      <c r="A21" s="12"/>
      <c r="B21" s="11"/>
      <c r="C21" s="1" t="s">
        <v>92</v>
      </c>
      <c r="D21" s="2" t="s">
        <v>93</v>
      </c>
      <c r="E21" s="2">
        <v>310</v>
      </c>
      <c r="F21" s="3">
        <v>32</v>
      </c>
      <c r="G21" s="3">
        <v>87.2</v>
      </c>
      <c r="H21" s="3">
        <v>119.2</v>
      </c>
      <c r="I21" s="4">
        <f t="shared" si="0"/>
        <v>67.24</v>
      </c>
      <c r="J21" s="36"/>
      <c r="K21" s="36"/>
      <c r="L21" s="32"/>
      <c r="N21" s="8">
        <v>119.2</v>
      </c>
      <c r="O21" s="3">
        <f t="shared" si="1"/>
        <v>119.2</v>
      </c>
      <c r="P21" s="8">
        <f t="shared" si="2"/>
        <v>0</v>
      </c>
    </row>
    <row r="22" spans="1:16" ht="15" customHeight="1">
      <c r="A22" s="12"/>
      <c r="B22" s="11"/>
      <c r="C22" s="1" t="s">
        <v>94</v>
      </c>
      <c r="D22" s="2" t="s">
        <v>95</v>
      </c>
      <c r="E22" s="2">
        <v>308</v>
      </c>
      <c r="F22" s="3">
        <v>28</v>
      </c>
      <c r="G22" s="3">
        <v>90</v>
      </c>
      <c r="H22" s="3">
        <v>118</v>
      </c>
      <c r="I22" s="4">
        <f t="shared" si="0"/>
        <v>66.72</v>
      </c>
      <c r="J22" s="36"/>
      <c r="K22" s="36"/>
      <c r="L22" s="32"/>
      <c r="N22" s="8">
        <v>118</v>
      </c>
      <c r="O22" s="3">
        <f t="shared" si="1"/>
        <v>118</v>
      </c>
      <c r="P22" s="8">
        <f t="shared" si="2"/>
        <v>0</v>
      </c>
    </row>
    <row r="23" spans="1:16" ht="15" customHeight="1">
      <c r="A23" s="12"/>
      <c r="B23" s="11"/>
      <c r="C23" s="1" t="s">
        <v>96</v>
      </c>
      <c r="D23" s="2" t="s">
        <v>97</v>
      </c>
      <c r="E23" s="2">
        <v>304</v>
      </c>
      <c r="F23" s="3">
        <v>34.5</v>
      </c>
      <c r="G23" s="3">
        <v>99.6</v>
      </c>
      <c r="H23" s="3">
        <v>134.1</v>
      </c>
      <c r="I23" s="4">
        <f t="shared" si="0"/>
        <v>69.38</v>
      </c>
      <c r="J23" s="36"/>
      <c r="K23" s="36"/>
      <c r="L23" s="32"/>
      <c r="N23" s="8">
        <v>134.1</v>
      </c>
      <c r="O23" s="3">
        <f t="shared" si="1"/>
        <v>134.1</v>
      </c>
      <c r="P23" s="8">
        <f t="shared" si="2"/>
        <v>0</v>
      </c>
    </row>
    <row r="24" spans="1:16" ht="15" customHeight="1">
      <c r="A24" s="12"/>
      <c r="B24" s="11"/>
      <c r="C24" s="1" t="s">
        <v>98</v>
      </c>
      <c r="D24" s="2" t="s">
        <v>99</v>
      </c>
      <c r="E24" s="2">
        <v>326</v>
      </c>
      <c r="F24" s="3">
        <v>30.5</v>
      </c>
      <c r="G24" s="3">
        <v>76.2</v>
      </c>
      <c r="H24" s="3">
        <v>106.7</v>
      </c>
      <c r="I24" s="4">
        <f t="shared" si="0"/>
        <v>66.98</v>
      </c>
      <c r="J24" s="36"/>
      <c r="K24" s="36"/>
      <c r="L24" s="32"/>
      <c r="N24" s="8">
        <v>106.7</v>
      </c>
      <c r="O24" s="3">
        <f t="shared" si="1"/>
        <v>106.7</v>
      </c>
      <c r="P24" s="8">
        <f t="shared" si="2"/>
        <v>0</v>
      </c>
    </row>
    <row r="25" spans="1:16" ht="15" customHeight="1">
      <c r="A25" s="12"/>
      <c r="B25" s="11"/>
      <c r="C25" s="1" t="s">
        <v>100</v>
      </c>
      <c r="D25" s="2" t="s">
        <v>101</v>
      </c>
      <c r="E25" s="2">
        <v>315</v>
      </c>
      <c r="F25" s="3">
        <v>31</v>
      </c>
      <c r="G25" s="3">
        <v>81</v>
      </c>
      <c r="H25" s="3">
        <v>112</v>
      </c>
      <c r="I25" s="4">
        <f t="shared" si="0"/>
        <v>66.5</v>
      </c>
      <c r="J25" s="36"/>
      <c r="K25" s="36"/>
      <c r="L25" s="32"/>
      <c r="N25" s="8">
        <v>112</v>
      </c>
      <c r="O25" s="3">
        <f t="shared" si="1"/>
        <v>112</v>
      </c>
      <c r="P25" s="8">
        <f t="shared" si="2"/>
        <v>0</v>
      </c>
    </row>
    <row r="26" spans="1:16" ht="15" customHeight="1">
      <c r="A26" s="12"/>
      <c r="B26" s="11"/>
      <c r="C26" s="1" t="s">
        <v>102</v>
      </c>
      <c r="D26" s="2" t="s">
        <v>103</v>
      </c>
      <c r="E26" s="2">
        <v>315</v>
      </c>
      <c r="F26" s="3">
        <v>30</v>
      </c>
      <c r="G26" s="3">
        <v>90.6</v>
      </c>
      <c r="H26" s="3">
        <v>120.6</v>
      </c>
      <c r="I26" s="4">
        <f t="shared" si="0"/>
        <v>68.22</v>
      </c>
      <c r="J26" s="36"/>
      <c r="K26" s="36"/>
      <c r="L26" s="32"/>
      <c r="N26" s="8">
        <v>120.6</v>
      </c>
      <c r="O26" s="3">
        <f t="shared" si="1"/>
        <v>120.6</v>
      </c>
      <c r="P26" s="8">
        <f t="shared" si="2"/>
        <v>0</v>
      </c>
    </row>
    <row r="27" spans="1:16" ht="15" customHeight="1">
      <c r="A27" s="12"/>
      <c r="B27" s="11"/>
      <c r="C27" s="1" t="s">
        <v>104</v>
      </c>
      <c r="D27" s="2" t="s">
        <v>105</v>
      </c>
      <c r="E27" s="2">
        <v>307</v>
      </c>
      <c r="F27" s="3">
        <v>30</v>
      </c>
      <c r="G27" s="3">
        <v>83.6</v>
      </c>
      <c r="H27" s="3">
        <v>113.6</v>
      </c>
      <c r="I27" s="4">
        <f t="shared" si="0"/>
        <v>65.69999999999999</v>
      </c>
      <c r="J27" s="36"/>
      <c r="K27" s="36"/>
      <c r="L27" s="32"/>
      <c r="N27" s="8">
        <v>113.6</v>
      </c>
      <c r="O27" s="3">
        <f t="shared" si="1"/>
        <v>113.6</v>
      </c>
      <c r="P27" s="8">
        <f t="shared" si="2"/>
        <v>0</v>
      </c>
    </row>
    <row r="28" spans="1:16" ht="15" customHeight="1">
      <c r="A28" s="12"/>
      <c r="B28" s="11"/>
      <c r="C28" s="5" t="s">
        <v>106</v>
      </c>
      <c r="D28" s="6" t="s">
        <v>107</v>
      </c>
      <c r="E28" s="6">
        <v>304</v>
      </c>
      <c r="F28" s="3">
        <v>29.5</v>
      </c>
      <c r="G28" s="3">
        <v>74.8</v>
      </c>
      <c r="H28" s="3">
        <v>104.3</v>
      </c>
      <c r="I28" s="4">
        <f t="shared" si="0"/>
        <v>63.419999999999995</v>
      </c>
      <c r="J28" s="36"/>
      <c r="K28" s="36"/>
      <c r="L28" s="32"/>
      <c r="N28" s="8">
        <v>104.3</v>
      </c>
      <c r="O28" s="3">
        <f t="shared" si="1"/>
        <v>104.3</v>
      </c>
      <c r="P28" s="8">
        <f t="shared" si="2"/>
        <v>0</v>
      </c>
    </row>
    <row r="29" spans="1:16" ht="15" customHeight="1">
      <c r="A29" s="12"/>
      <c r="B29" s="11"/>
      <c r="C29" s="1" t="s">
        <v>108</v>
      </c>
      <c r="D29" s="2" t="s">
        <v>109</v>
      </c>
      <c r="E29" s="2">
        <v>322</v>
      </c>
      <c r="F29" s="3">
        <v>29</v>
      </c>
      <c r="G29" s="3">
        <v>72</v>
      </c>
      <c r="H29" s="3">
        <v>101</v>
      </c>
      <c r="I29" s="4">
        <f t="shared" si="0"/>
        <v>65.28</v>
      </c>
      <c r="J29" s="36"/>
      <c r="K29" s="36"/>
      <c r="L29" s="32"/>
      <c r="N29" s="8">
        <v>101</v>
      </c>
      <c r="O29" s="3">
        <f t="shared" si="1"/>
        <v>101</v>
      </c>
      <c r="P29" s="8">
        <f t="shared" si="2"/>
        <v>0</v>
      </c>
    </row>
    <row r="30" spans="1:16" ht="15" customHeight="1">
      <c r="A30" s="12"/>
      <c r="B30" s="11"/>
      <c r="C30" s="1" t="s">
        <v>110</v>
      </c>
      <c r="D30" s="2" t="s">
        <v>111</v>
      </c>
      <c r="E30" s="2">
        <v>332</v>
      </c>
      <c r="F30" s="3">
        <v>30.5</v>
      </c>
      <c r="G30" s="3">
        <v>83.8</v>
      </c>
      <c r="H30" s="3">
        <v>114.3</v>
      </c>
      <c r="I30" s="4">
        <f t="shared" si="0"/>
        <v>69.34</v>
      </c>
      <c r="J30" s="36"/>
      <c r="K30" s="36"/>
      <c r="L30" s="32"/>
      <c r="N30" s="8">
        <v>114.3</v>
      </c>
      <c r="O30" s="3">
        <f t="shared" si="1"/>
        <v>114.3</v>
      </c>
      <c r="P30" s="8">
        <f t="shared" si="2"/>
        <v>0</v>
      </c>
    </row>
    <row r="31" spans="1:16" ht="15" customHeight="1">
      <c r="A31" s="12"/>
      <c r="B31" s="11"/>
      <c r="C31" s="1" t="s">
        <v>112</v>
      </c>
      <c r="D31" s="2" t="s">
        <v>113</v>
      </c>
      <c r="E31" s="2">
        <v>316</v>
      </c>
      <c r="F31" s="3">
        <v>33</v>
      </c>
      <c r="G31" s="3">
        <v>91.8</v>
      </c>
      <c r="H31" s="3">
        <v>124.8</v>
      </c>
      <c r="I31" s="4">
        <f t="shared" si="0"/>
        <v>69.2</v>
      </c>
      <c r="J31" s="36"/>
      <c r="K31" s="36"/>
      <c r="L31" s="32"/>
      <c r="N31" s="8">
        <v>124.8</v>
      </c>
      <c r="O31" s="3">
        <f t="shared" si="1"/>
        <v>124.8</v>
      </c>
      <c r="P31" s="8">
        <f t="shared" si="2"/>
        <v>0</v>
      </c>
    </row>
    <row r="32" spans="1:16" ht="15" customHeight="1">
      <c r="A32" s="12"/>
      <c r="B32" s="11"/>
      <c r="C32" s="1" t="s">
        <v>114</v>
      </c>
      <c r="D32" s="2" t="s">
        <v>115</v>
      </c>
      <c r="E32" s="2">
        <v>318</v>
      </c>
      <c r="F32" s="3">
        <v>34</v>
      </c>
      <c r="G32" s="3">
        <v>100.8</v>
      </c>
      <c r="H32" s="3">
        <v>134.8</v>
      </c>
      <c r="I32" s="4">
        <f t="shared" si="0"/>
        <v>71.47999999999999</v>
      </c>
      <c r="J32" s="36"/>
      <c r="K32" s="36"/>
      <c r="L32" s="32"/>
      <c r="N32" s="8">
        <v>134.8</v>
      </c>
      <c r="O32" s="3">
        <f t="shared" si="1"/>
        <v>134.8</v>
      </c>
      <c r="P32" s="8">
        <f t="shared" si="2"/>
        <v>0</v>
      </c>
    </row>
    <row r="33" spans="1:16" ht="15" customHeight="1">
      <c r="A33" s="12"/>
      <c r="B33" s="11"/>
      <c r="C33" s="1" t="s">
        <v>116</v>
      </c>
      <c r="D33" s="2" t="s">
        <v>117</v>
      </c>
      <c r="E33" s="2">
        <v>304</v>
      </c>
      <c r="F33" s="3">
        <v>29.5</v>
      </c>
      <c r="G33" s="3">
        <v>88.2</v>
      </c>
      <c r="H33" s="3">
        <v>117.7</v>
      </c>
      <c r="I33" s="4">
        <f t="shared" si="0"/>
        <v>66.1</v>
      </c>
      <c r="J33" s="36"/>
      <c r="K33" s="36"/>
      <c r="L33" s="32"/>
      <c r="N33" s="8">
        <v>117.7</v>
      </c>
      <c r="O33" s="3">
        <f t="shared" si="1"/>
        <v>117.7</v>
      </c>
      <c r="P33" s="8">
        <f t="shared" si="2"/>
        <v>0</v>
      </c>
    </row>
    <row r="34" spans="1:16" ht="15" customHeight="1">
      <c r="A34" s="12"/>
      <c r="B34" s="11"/>
      <c r="C34" s="1" t="s">
        <v>118</v>
      </c>
      <c r="D34" s="2" t="s">
        <v>119</v>
      </c>
      <c r="E34" s="2">
        <v>323</v>
      </c>
      <c r="F34" s="3">
        <v>30.5</v>
      </c>
      <c r="G34" s="3">
        <v>92.6</v>
      </c>
      <c r="H34" s="3">
        <v>123.1</v>
      </c>
      <c r="I34" s="4">
        <f t="shared" si="0"/>
        <v>69.83999999999999</v>
      </c>
      <c r="J34" s="36"/>
      <c r="K34" s="36"/>
      <c r="L34" s="32"/>
      <c r="N34" s="8">
        <v>123.1</v>
      </c>
      <c r="O34" s="3">
        <f t="shared" si="1"/>
        <v>123.1</v>
      </c>
      <c r="P34" s="8">
        <f t="shared" si="2"/>
        <v>0</v>
      </c>
    </row>
    <row r="35" spans="1:16" ht="15" customHeight="1">
      <c r="A35" s="12"/>
      <c r="B35" s="11"/>
      <c r="C35" s="1" t="s">
        <v>120</v>
      </c>
      <c r="D35" s="2" t="s">
        <v>121</v>
      </c>
      <c r="E35" s="2">
        <v>303</v>
      </c>
      <c r="F35" s="3">
        <v>28.5</v>
      </c>
      <c r="G35" s="3">
        <v>90.8</v>
      </c>
      <c r="H35" s="3">
        <v>119.3</v>
      </c>
      <c r="I35" s="4">
        <f t="shared" si="0"/>
        <v>66.28</v>
      </c>
      <c r="J35" s="36"/>
      <c r="K35" s="36"/>
      <c r="L35" s="32"/>
      <c r="N35" s="8">
        <v>119.3</v>
      </c>
      <c r="O35" s="3">
        <f t="shared" si="1"/>
        <v>119.3</v>
      </c>
      <c r="P35" s="8">
        <f t="shared" si="2"/>
        <v>0</v>
      </c>
    </row>
    <row r="36" spans="1:16" ht="15" customHeight="1">
      <c r="A36" s="12"/>
      <c r="B36" s="11"/>
      <c r="C36" s="1" t="s">
        <v>122</v>
      </c>
      <c r="D36" s="2" t="s">
        <v>123</v>
      </c>
      <c r="E36" s="2">
        <v>323</v>
      </c>
      <c r="F36" s="3">
        <v>30.5</v>
      </c>
      <c r="G36" s="3">
        <v>79</v>
      </c>
      <c r="H36" s="3">
        <v>109.5</v>
      </c>
      <c r="I36" s="4">
        <f t="shared" si="0"/>
        <v>67.11999999999999</v>
      </c>
      <c r="J36" s="36"/>
      <c r="K36" s="36"/>
      <c r="L36" s="32"/>
      <c r="N36" s="8">
        <v>109.5</v>
      </c>
      <c r="O36" s="3">
        <f t="shared" si="1"/>
        <v>109.5</v>
      </c>
      <c r="P36" s="8">
        <f t="shared" si="2"/>
        <v>0</v>
      </c>
    </row>
    <row r="37" spans="1:12" ht="15" customHeight="1">
      <c r="A37" s="12"/>
      <c r="B37" s="11"/>
      <c r="C37" s="3"/>
      <c r="D37" s="3"/>
      <c r="E37" s="3"/>
      <c r="F37" s="3"/>
      <c r="G37" s="3"/>
      <c r="H37" s="3"/>
      <c r="I37" s="4"/>
      <c r="J37" s="36"/>
      <c r="K37" s="36"/>
      <c r="L37" s="32"/>
    </row>
    <row r="38" spans="1:12" ht="15" customHeight="1">
      <c r="A38" s="12"/>
      <c r="B38" s="11"/>
      <c r="C38" s="3"/>
      <c r="D38" s="3"/>
      <c r="E38" s="3"/>
      <c r="F38" s="3"/>
      <c r="G38" s="3"/>
      <c r="H38" s="3"/>
      <c r="I38" s="4"/>
      <c r="J38" s="36"/>
      <c r="K38" s="36"/>
      <c r="L38" s="32"/>
    </row>
    <row r="39" spans="1:12" ht="15" customHeight="1">
      <c r="A39" s="12"/>
      <c r="B39" s="11"/>
      <c r="C39" s="3"/>
      <c r="D39" s="3"/>
      <c r="E39" s="3"/>
      <c r="F39" s="3"/>
      <c r="G39" s="3"/>
      <c r="H39" s="3"/>
      <c r="I39" s="4"/>
      <c r="J39" s="36"/>
      <c r="K39" s="36"/>
      <c r="L39" s="32"/>
    </row>
    <row r="40" spans="1:12" ht="15" customHeight="1">
      <c r="A40" s="12"/>
      <c r="B40" s="11"/>
      <c r="C40" s="3"/>
      <c r="D40" s="3"/>
      <c r="E40" s="3"/>
      <c r="F40" s="3"/>
      <c r="G40" s="3"/>
      <c r="H40" s="3"/>
      <c r="I40" s="4"/>
      <c r="J40" s="36"/>
      <c r="K40" s="36"/>
      <c r="L40" s="32"/>
    </row>
    <row r="41" spans="1:12" ht="15" customHeight="1">
      <c r="A41" s="12"/>
      <c r="B41" s="11"/>
      <c r="C41" s="3"/>
      <c r="D41" s="3"/>
      <c r="E41" s="3"/>
      <c r="F41" s="3"/>
      <c r="G41" s="3"/>
      <c r="H41" s="3"/>
      <c r="I41" s="4"/>
      <c r="J41" s="36"/>
      <c r="K41" s="36"/>
      <c r="L41" s="32"/>
    </row>
    <row r="42" spans="1:12" ht="15" customHeight="1">
      <c r="A42" s="12"/>
      <c r="B42" s="11"/>
      <c r="C42" s="3"/>
      <c r="D42" s="3"/>
      <c r="E42" s="3"/>
      <c r="F42" s="3"/>
      <c r="G42" s="3"/>
      <c r="H42" s="3"/>
      <c r="I42" s="4"/>
      <c r="J42" s="36"/>
      <c r="K42" s="36"/>
      <c r="L42" s="32"/>
    </row>
    <row r="43" spans="1:12" ht="15" customHeight="1">
      <c r="A43" s="12"/>
      <c r="B43" s="11"/>
      <c r="C43" s="3"/>
      <c r="D43" s="3"/>
      <c r="E43" s="3"/>
      <c r="F43" s="3"/>
      <c r="G43" s="3"/>
      <c r="H43" s="3"/>
      <c r="I43" s="4"/>
      <c r="J43" s="36"/>
      <c r="K43" s="36"/>
      <c r="L43" s="32"/>
    </row>
    <row r="44" spans="1:12" ht="15" customHeight="1">
      <c r="A44" s="12"/>
      <c r="B44" s="11"/>
      <c r="C44" s="3"/>
      <c r="D44" s="3"/>
      <c r="E44" s="3"/>
      <c r="F44" s="3"/>
      <c r="G44" s="3"/>
      <c r="H44" s="3"/>
      <c r="I44" s="4"/>
      <c r="J44" s="36"/>
      <c r="K44" s="36"/>
      <c r="L44" s="32"/>
    </row>
    <row r="45" spans="1:12" ht="15" customHeight="1">
      <c r="A45" s="12"/>
      <c r="B45" s="11"/>
      <c r="C45" s="3"/>
      <c r="D45" s="3"/>
      <c r="E45" s="3"/>
      <c r="F45" s="3"/>
      <c r="G45" s="3"/>
      <c r="H45" s="3"/>
      <c r="I45" s="4"/>
      <c r="J45" s="36"/>
      <c r="K45" s="36"/>
      <c r="L45" s="32"/>
    </row>
    <row r="46" spans="1:12" ht="15" customHeight="1">
      <c r="A46" s="12"/>
      <c r="B46" s="11"/>
      <c r="C46" s="3"/>
      <c r="D46" s="3"/>
      <c r="E46" s="3"/>
      <c r="F46" s="3"/>
      <c r="G46" s="3"/>
      <c r="H46" s="3"/>
      <c r="I46" s="4"/>
      <c r="J46" s="36"/>
      <c r="K46" s="36"/>
      <c r="L46" s="32"/>
    </row>
    <row r="47" spans="1:12" ht="15" customHeight="1">
      <c r="A47" s="12"/>
      <c r="B47" s="11"/>
      <c r="C47" s="3"/>
      <c r="D47" s="3"/>
      <c r="E47" s="3"/>
      <c r="F47" s="3"/>
      <c r="G47" s="3"/>
      <c r="H47" s="3"/>
      <c r="I47" s="4"/>
      <c r="J47" s="36"/>
      <c r="K47" s="36"/>
      <c r="L47" s="32"/>
    </row>
    <row r="48" spans="1:12" ht="15" customHeight="1">
      <c r="A48" s="12"/>
      <c r="B48" s="11"/>
      <c r="C48" s="3"/>
      <c r="D48" s="3"/>
      <c r="E48" s="3"/>
      <c r="F48" s="3"/>
      <c r="G48" s="3"/>
      <c r="H48" s="3"/>
      <c r="I48" s="4"/>
      <c r="J48" s="36"/>
      <c r="K48" s="36"/>
      <c r="L48" s="32"/>
    </row>
    <row r="49" spans="1:12" ht="15" customHeight="1">
      <c r="A49" s="12"/>
      <c r="B49" s="11"/>
      <c r="C49" s="23"/>
      <c r="D49" s="24"/>
      <c r="E49" s="25"/>
      <c r="F49" s="26"/>
      <c r="G49" s="26"/>
      <c r="H49" s="27"/>
      <c r="I49" s="37"/>
      <c r="J49" s="36"/>
      <c r="K49" s="36"/>
      <c r="L49" s="32"/>
    </row>
    <row r="50" spans="1:12" ht="15" customHeight="1">
      <c r="A50" s="12"/>
      <c r="B50" s="11"/>
      <c r="C50" s="23"/>
      <c r="D50" s="24"/>
      <c r="E50" s="25"/>
      <c r="F50" s="26"/>
      <c r="G50" s="26"/>
      <c r="H50" s="27"/>
      <c r="I50" s="37"/>
      <c r="J50" s="36"/>
      <c r="K50" s="36"/>
      <c r="L50" s="32"/>
    </row>
    <row r="51" spans="1:12" ht="15" customHeight="1">
      <c r="A51" s="12"/>
      <c r="B51" s="11"/>
      <c r="C51" s="23"/>
      <c r="D51" s="24"/>
      <c r="E51" s="25"/>
      <c r="F51" s="26"/>
      <c r="G51" s="26"/>
      <c r="H51" s="27"/>
      <c r="I51" s="37"/>
      <c r="J51" s="36"/>
      <c r="K51" s="36"/>
      <c r="L51" s="32"/>
    </row>
    <row r="52" spans="1:12" ht="15" customHeight="1">
      <c r="A52" s="12"/>
      <c r="B52" s="11"/>
      <c r="C52" s="23"/>
      <c r="D52" s="24"/>
      <c r="E52" s="25"/>
      <c r="F52" s="26"/>
      <c r="G52" s="26"/>
      <c r="H52" s="27"/>
      <c r="I52" s="37"/>
      <c r="J52" s="36"/>
      <c r="K52" s="36"/>
      <c r="L52" s="32"/>
    </row>
    <row r="53" spans="1:12" ht="15" customHeight="1">
      <c r="A53" s="12"/>
      <c r="B53" s="11"/>
      <c r="C53" s="23"/>
      <c r="D53" s="24"/>
      <c r="E53" s="25"/>
      <c r="F53" s="26"/>
      <c r="G53" s="26"/>
      <c r="H53" s="27"/>
      <c r="I53" s="37"/>
      <c r="J53" s="36"/>
      <c r="K53" s="36"/>
      <c r="L53" s="32"/>
    </row>
    <row r="54" spans="1:12" ht="15" customHeight="1">
      <c r="A54" s="12"/>
      <c r="B54" s="11"/>
      <c r="C54" s="23"/>
      <c r="D54" s="24"/>
      <c r="E54" s="25"/>
      <c r="F54" s="26"/>
      <c r="G54" s="26"/>
      <c r="H54" s="27"/>
      <c r="I54" s="37"/>
      <c r="J54" s="36"/>
      <c r="K54" s="36"/>
      <c r="L54" s="32"/>
    </row>
    <row r="55" spans="1:12" ht="15" customHeight="1">
      <c r="A55" s="12"/>
      <c r="B55" s="11"/>
      <c r="C55" s="23"/>
      <c r="D55" s="24"/>
      <c r="E55" s="25"/>
      <c r="F55" s="26"/>
      <c r="G55" s="26"/>
      <c r="H55" s="27"/>
      <c r="I55" s="37"/>
      <c r="J55" s="36"/>
      <c r="K55" s="36"/>
      <c r="L55" s="32"/>
    </row>
    <row r="56" spans="1:12" ht="15" customHeight="1">
      <c r="A56" s="12"/>
      <c r="B56" s="11"/>
      <c r="C56" s="23"/>
      <c r="D56" s="24"/>
      <c r="E56" s="25"/>
      <c r="F56" s="26"/>
      <c r="G56" s="26"/>
      <c r="H56" s="27"/>
      <c r="I56" s="37"/>
      <c r="J56" s="36"/>
      <c r="K56" s="36"/>
      <c r="L56" s="32"/>
    </row>
    <row r="57" spans="1:12" ht="15" customHeight="1">
      <c r="A57" s="12"/>
      <c r="B57" s="11"/>
      <c r="C57" s="23"/>
      <c r="D57" s="24"/>
      <c r="E57" s="25"/>
      <c r="F57" s="26"/>
      <c r="G57" s="26"/>
      <c r="H57" s="27"/>
      <c r="I57" s="37"/>
      <c r="J57" s="36"/>
      <c r="K57" s="36"/>
      <c r="L57" s="32"/>
    </row>
    <row r="58" spans="1:12" ht="15" customHeight="1">
      <c r="A58" s="12"/>
      <c r="B58" s="11"/>
      <c r="C58" s="23"/>
      <c r="D58" s="24"/>
      <c r="E58" s="25"/>
      <c r="F58" s="26"/>
      <c r="G58" s="26"/>
      <c r="H58" s="27"/>
      <c r="I58" s="37"/>
      <c r="J58" s="36"/>
      <c r="K58" s="36"/>
      <c r="L58" s="32"/>
    </row>
    <row r="59" spans="1:12" ht="15" customHeight="1">
      <c r="A59" s="12"/>
      <c r="B59" s="11">
        <v>20</v>
      </c>
      <c r="C59" s="23">
        <v>102520210002533</v>
      </c>
      <c r="D59" s="28" t="s">
        <v>124</v>
      </c>
      <c r="E59" s="29">
        <v>272</v>
      </c>
      <c r="F59" s="28">
        <v>31</v>
      </c>
      <c r="G59" s="28">
        <v>95.8</v>
      </c>
      <c r="H59" s="30">
        <f aca="true" t="shared" si="3" ref="H59:H71">F59+G59</f>
        <v>126.8</v>
      </c>
      <c r="I59" s="37">
        <f aca="true" t="shared" si="4" ref="I59:I71">E59/5*0.7+H59/1.5*0.3</f>
        <v>63.44</v>
      </c>
      <c r="J59" s="36" t="s">
        <v>125</v>
      </c>
      <c r="K59" s="36"/>
      <c r="L59" s="32" t="s">
        <v>126</v>
      </c>
    </row>
    <row r="60" spans="1:12" ht="15" customHeight="1">
      <c r="A60" s="12"/>
      <c r="B60" s="11">
        <v>21</v>
      </c>
      <c r="C60" s="23">
        <v>104330100401590</v>
      </c>
      <c r="D60" s="28" t="s">
        <v>127</v>
      </c>
      <c r="E60" s="29">
        <v>314</v>
      </c>
      <c r="F60" s="28">
        <v>25.5</v>
      </c>
      <c r="G60" s="28">
        <v>71.6</v>
      </c>
      <c r="H60" s="30">
        <f t="shared" si="3"/>
        <v>97.1</v>
      </c>
      <c r="I60" s="37">
        <f t="shared" si="4"/>
        <v>63.379999999999995</v>
      </c>
      <c r="J60" s="36" t="s">
        <v>125</v>
      </c>
      <c r="K60" s="36"/>
      <c r="L60" s="32" t="s">
        <v>126</v>
      </c>
    </row>
    <row r="61" spans="1:12" ht="15" customHeight="1">
      <c r="A61" s="12"/>
      <c r="B61" s="11">
        <v>22</v>
      </c>
      <c r="C61" s="23">
        <v>102990210709527</v>
      </c>
      <c r="D61" s="28" t="s">
        <v>128</v>
      </c>
      <c r="E61" s="29">
        <v>292</v>
      </c>
      <c r="F61" s="28">
        <v>28</v>
      </c>
      <c r="G61" s="28">
        <v>84</v>
      </c>
      <c r="H61" s="30">
        <f t="shared" si="3"/>
        <v>112</v>
      </c>
      <c r="I61" s="37">
        <f t="shared" si="4"/>
        <v>63.28</v>
      </c>
      <c r="J61" s="36" t="s">
        <v>125</v>
      </c>
      <c r="K61" s="36"/>
      <c r="L61" s="32" t="s">
        <v>126</v>
      </c>
    </row>
    <row r="62" spans="1:12" ht="15" customHeight="1">
      <c r="A62" s="12"/>
      <c r="B62" s="11">
        <v>23</v>
      </c>
      <c r="C62" s="23">
        <v>104270378703503</v>
      </c>
      <c r="D62" s="28" t="s">
        <v>129</v>
      </c>
      <c r="E62" s="29">
        <v>290</v>
      </c>
      <c r="F62" s="28">
        <v>27</v>
      </c>
      <c r="G62" s="28">
        <v>85.8</v>
      </c>
      <c r="H62" s="30">
        <f t="shared" si="3"/>
        <v>112.8</v>
      </c>
      <c r="I62" s="37">
        <f t="shared" si="4"/>
        <v>63.16</v>
      </c>
      <c r="J62" s="36" t="s">
        <v>125</v>
      </c>
      <c r="K62" s="36"/>
      <c r="L62" s="32" t="s">
        <v>126</v>
      </c>
    </row>
    <row r="63" spans="1:12" ht="15" customHeight="1">
      <c r="A63" s="12"/>
      <c r="B63" s="11">
        <v>24</v>
      </c>
      <c r="C63" s="23">
        <v>103610213401757</v>
      </c>
      <c r="D63" s="28" t="s">
        <v>130</v>
      </c>
      <c r="E63" s="29">
        <v>300</v>
      </c>
      <c r="F63" s="28">
        <v>24.5</v>
      </c>
      <c r="G63" s="28">
        <v>72.4</v>
      </c>
      <c r="H63" s="30">
        <f t="shared" si="3"/>
        <v>96.9</v>
      </c>
      <c r="I63" s="37">
        <f t="shared" si="4"/>
        <v>61.38</v>
      </c>
      <c r="J63" s="36" t="s">
        <v>125</v>
      </c>
      <c r="K63" s="36"/>
      <c r="L63" s="32" t="s">
        <v>126</v>
      </c>
    </row>
    <row r="64" spans="1:12" ht="15" customHeight="1">
      <c r="A64" s="12"/>
      <c r="B64" s="11">
        <v>25</v>
      </c>
      <c r="C64" s="23">
        <v>100800014040268</v>
      </c>
      <c r="D64" s="31" t="s">
        <v>131</v>
      </c>
      <c r="E64" s="29">
        <v>285</v>
      </c>
      <c r="F64" s="28">
        <v>28</v>
      </c>
      <c r="G64" s="28">
        <v>77.6</v>
      </c>
      <c r="H64" s="30">
        <f t="shared" si="3"/>
        <v>105.6</v>
      </c>
      <c r="I64" s="37">
        <f t="shared" si="4"/>
        <v>61.019999999999996</v>
      </c>
      <c r="J64" s="36" t="s">
        <v>125</v>
      </c>
      <c r="K64" s="36"/>
      <c r="L64" s="32" t="s">
        <v>126</v>
      </c>
    </row>
    <row r="65" spans="1:12" ht="15" customHeight="1">
      <c r="A65" s="12"/>
      <c r="B65" s="11">
        <v>26</v>
      </c>
      <c r="C65" s="23">
        <v>102160004050395</v>
      </c>
      <c r="D65" s="28" t="s">
        <v>132</v>
      </c>
      <c r="E65" s="29">
        <v>272</v>
      </c>
      <c r="F65" s="28">
        <v>29</v>
      </c>
      <c r="G65" s="28">
        <v>84.6</v>
      </c>
      <c r="H65" s="30">
        <f t="shared" si="3"/>
        <v>113.6</v>
      </c>
      <c r="I65" s="37">
        <f t="shared" si="4"/>
        <v>60.8</v>
      </c>
      <c r="J65" s="36" t="s">
        <v>125</v>
      </c>
      <c r="K65" s="36"/>
      <c r="L65" s="32" t="s">
        <v>126</v>
      </c>
    </row>
    <row r="66" spans="1:12" ht="15" customHeight="1">
      <c r="A66" s="12"/>
      <c r="B66" s="11">
        <v>27</v>
      </c>
      <c r="C66" s="23">
        <v>104450690003243</v>
      </c>
      <c r="D66" s="28" t="s">
        <v>133</v>
      </c>
      <c r="E66" s="29">
        <v>284</v>
      </c>
      <c r="F66" s="28">
        <v>29</v>
      </c>
      <c r="G66" s="28">
        <v>74.6</v>
      </c>
      <c r="H66" s="30">
        <f t="shared" si="3"/>
        <v>103.6</v>
      </c>
      <c r="I66" s="37">
        <f t="shared" si="4"/>
        <v>60.48</v>
      </c>
      <c r="J66" s="36" t="s">
        <v>125</v>
      </c>
      <c r="K66" s="36"/>
      <c r="L66" s="32" t="s">
        <v>126</v>
      </c>
    </row>
    <row r="67" spans="1:12" ht="15" customHeight="1">
      <c r="A67" s="12"/>
      <c r="B67" s="11">
        <v>28</v>
      </c>
      <c r="C67" s="23">
        <v>104330100401636</v>
      </c>
      <c r="D67" s="28" t="s">
        <v>134</v>
      </c>
      <c r="E67" s="29">
        <v>279</v>
      </c>
      <c r="F67" s="28">
        <v>25.5</v>
      </c>
      <c r="G67" s="28">
        <v>81</v>
      </c>
      <c r="H67" s="30">
        <f t="shared" si="3"/>
        <v>106.5</v>
      </c>
      <c r="I67" s="37">
        <f t="shared" si="4"/>
        <v>60.36</v>
      </c>
      <c r="J67" s="36" t="s">
        <v>125</v>
      </c>
      <c r="K67" s="36"/>
      <c r="L67" s="32" t="s">
        <v>126</v>
      </c>
    </row>
    <row r="68" spans="1:12" ht="15" customHeight="1">
      <c r="A68" s="12"/>
      <c r="B68" s="11">
        <v>29</v>
      </c>
      <c r="C68" s="23">
        <v>101070100032042</v>
      </c>
      <c r="D68" s="28" t="s">
        <v>135</v>
      </c>
      <c r="E68" s="29">
        <v>282</v>
      </c>
      <c r="F68" s="28">
        <v>28</v>
      </c>
      <c r="G68" s="28">
        <v>75</v>
      </c>
      <c r="H68" s="30">
        <f t="shared" si="3"/>
        <v>103</v>
      </c>
      <c r="I68" s="37">
        <f t="shared" si="4"/>
        <v>60.08</v>
      </c>
      <c r="J68" s="36" t="s">
        <v>125</v>
      </c>
      <c r="K68" s="36"/>
      <c r="L68" s="32" t="s">
        <v>126</v>
      </c>
    </row>
    <row r="69" spans="1:12" ht="15" customHeight="1">
      <c r="A69" s="12"/>
      <c r="B69" s="11">
        <v>30</v>
      </c>
      <c r="C69" s="23">
        <v>110650852107759</v>
      </c>
      <c r="D69" s="28" t="s">
        <v>136</v>
      </c>
      <c r="E69" s="29">
        <v>276</v>
      </c>
      <c r="F69" s="28">
        <v>29</v>
      </c>
      <c r="G69" s="28">
        <v>74.2</v>
      </c>
      <c r="H69" s="30">
        <f t="shared" si="3"/>
        <v>103.2</v>
      </c>
      <c r="I69" s="37">
        <f t="shared" si="4"/>
        <v>59.28</v>
      </c>
      <c r="J69" s="36" t="s">
        <v>125</v>
      </c>
      <c r="K69" s="36"/>
      <c r="L69" s="32" t="s">
        <v>126</v>
      </c>
    </row>
    <row r="70" spans="1:12" ht="15" customHeight="1">
      <c r="A70" s="12"/>
      <c r="B70" s="11">
        <v>31</v>
      </c>
      <c r="C70" s="23">
        <v>114130371504357</v>
      </c>
      <c r="D70" s="28" t="s">
        <v>137</v>
      </c>
      <c r="E70" s="29">
        <v>274</v>
      </c>
      <c r="F70" s="28">
        <v>30</v>
      </c>
      <c r="G70" s="28">
        <v>72.2</v>
      </c>
      <c r="H70" s="30">
        <f t="shared" si="3"/>
        <v>102.2</v>
      </c>
      <c r="I70" s="37">
        <f t="shared" si="4"/>
        <v>58.8</v>
      </c>
      <c r="J70" s="36" t="s">
        <v>125</v>
      </c>
      <c r="K70" s="36"/>
      <c r="L70" s="11"/>
    </row>
    <row r="71" spans="1:12" ht="15" customHeight="1">
      <c r="A71" s="12"/>
      <c r="B71" s="11">
        <v>32</v>
      </c>
      <c r="C71" s="23">
        <v>103860210100672</v>
      </c>
      <c r="D71" s="28" t="s">
        <v>138</v>
      </c>
      <c r="E71" s="29">
        <v>276</v>
      </c>
      <c r="F71" s="28">
        <v>24</v>
      </c>
      <c r="G71" s="28">
        <v>69.6</v>
      </c>
      <c r="H71" s="30">
        <f t="shared" si="3"/>
        <v>93.6</v>
      </c>
      <c r="I71" s="37">
        <f t="shared" si="4"/>
        <v>57.36</v>
      </c>
      <c r="J71" s="36" t="s">
        <v>125</v>
      </c>
      <c r="K71" s="36"/>
      <c r="L71" s="11"/>
    </row>
    <row r="72" spans="1:12" ht="15" customHeight="1">
      <c r="A72" s="38"/>
      <c r="B72" s="39"/>
      <c r="C72" s="40"/>
      <c r="D72" s="38"/>
      <c r="E72" s="38"/>
      <c r="F72" s="38"/>
      <c r="G72" s="38"/>
      <c r="H72" s="41"/>
      <c r="I72" s="39"/>
      <c r="J72" s="39"/>
      <c r="K72" s="39"/>
      <c r="L72" s="39"/>
    </row>
    <row r="73" spans="1:12" ht="15" customHeight="1">
      <c r="A73" s="42"/>
      <c r="B73" s="42" t="s">
        <v>139</v>
      </c>
      <c r="C73" s="43"/>
      <c r="D73" s="39"/>
      <c r="E73" s="39"/>
      <c r="F73" s="39"/>
      <c r="G73" s="39"/>
      <c r="H73" s="42"/>
      <c r="I73" s="42"/>
      <c r="J73" s="39"/>
      <c r="K73" s="39"/>
      <c r="L73" s="39"/>
    </row>
  </sheetData>
  <sheetProtection/>
  <mergeCells count="15">
    <mergeCell ref="A1:L1"/>
    <mergeCell ref="F2:H2"/>
    <mergeCell ref="A2:A4"/>
    <mergeCell ref="A59:A71"/>
    <mergeCell ref="B2:B4"/>
    <mergeCell ref="C2:C4"/>
    <mergeCell ref="D2:D4"/>
    <mergeCell ref="E2:E4"/>
    <mergeCell ref="F3:F4"/>
    <mergeCell ref="G3:G4"/>
    <mergeCell ref="H3:H4"/>
    <mergeCell ref="I2:I4"/>
    <mergeCell ref="J2:J4"/>
    <mergeCell ref="K2:K4"/>
    <mergeCell ref="L2:L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30"/>
    </sheetView>
  </sheetViews>
  <sheetFormatPr defaultColWidth="9.00390625" defaultRowHeight="14.25"/>
  <cols>
    <col min="1" max="1" width="20.375" style="0" customWidth="1"/>
    <col min="2" max="2" width="18.25390625" style="0" customWidth="1"/>
    <col min="9" max="9" width="18.25390625" style="0" bestFit="1" customWidth="1"/>
    <col min="10" max="10" width="16.625" style="0" customWidth="1"/>
  </cols>
  <sheetData>
    <row r="1" spans="1:7" ht="15.75">
      <c r="A1" s="1" t="s">
        <v>68</v>
      </c>
      <c r="B1" s="2" t="s">
        <v>69</v>
      </c>
      <c r="C1" s="2">
        <v>348</v>
      </c>
      <c r="D1" s="3">
        <v>33</v>
      </c>
      <c r="E1" s="3">
        <v>88.6</v>
      </c>
      <c r="F1" s="3">
        <v>121.6</v>
      </c>
      <c r="G1" s="4">
        <f aca="true" t="shared" si="0" ref="G1:G30">C1/5*0.7+F1/1.5*0.3</f>
        <v>73.03999999999999</v>
      </c>
    </row>
    <row r="2" spans="1:7" ht="15.75">
      <c r="A2" s="1" t="s">
        <v>114</v>
      </c>
      <c r="B2" s="2" t="s">
        <v>115</v>
      </c>
      <c r="C2" s="2">
        <v>318</v>
      </c>
      <c r="D2" s="3">
        <v>34</v>
      </c>
      <c r="E2" s="3">
        <v>100.8</v>
      </c>
      <c r="F2" s="3">
        <v>134.8</v>
      </c>
      <c r="G2" s="4">
        <f t="shared" si="0"/>
        <v>71.47999999999999</v>
      </c>
    </row>
    <row r="3" spans="1:7" ht="15.75">
      <c r="A3" s="1" t="s">
        <v>118</v>
      </c>
      <c r="B3" s="2" t="s">
        <v>119</v>
      </c>
      <c r="C3" s="2">
        <v>323</v>
      </c>
      <c r="D3" s="3">
        <v>30.5</v>
      </c>
      <c r="E3" s="3">
        <v>92.6</v>
      </c>
      <c r="F3" s="3">
        <v>123.1</v>
      </c>
      <c r="G3" s="4">
        <f t="shared" si="0"/>
        <v>69.83999999999999</v>
      </c>
    </row>
    <row r="4" spans="1:7" ht="15.75">
      <c r="A4" s="1" t="s">
        <v>86</v>
      </c>
      <c r="B4" s="2" t="s">
        <v>87</v>
      </c>
      <c r="C4" s="2">
        <v>327</v>
      </c>
      <c r="D4" s="3">
        <v>32</v>
      </c>
      <c r="E4" s="3">
        <v>87</v>
      </c>
      <c r="F4" s="3">
        <v>119</v>
      </c>
      <c r="G4" s="4">
        <f t="shared" si="0"/>
        <v>69.58</v>
      </c>
    </row>
    <row r="5" spans="1:7" ht="15.75">
      <c r="A5" s="1" t="s">
        <v>96</v>
      </c>
      <c r="B5" s="2" t="s">
        <v>97</v>
      </c>
      <c r="C5" s="2">
        <v>304</v>
      </c>
      <c r="D5" s="3">
        <v>34.5</v>
      </c>
      <c r="E5" s="3">
        <v>99.6</v>
      </c>
      <c r="F5" s="3">
        <v>134.1</v>
      </c>
      <c r="G5" s="4">
        <f t="shared" si="0"/>
        <v>69.38</v>
      </c>
    </row>
    <row r="6" spans="1:7" ht="15.75">
      <c r="A6" s="1" t="s">
        <v>110</v>
      </c>
      <c r="B6" s="2" t="s">
        <v>111</v>
      </c>
      <c r="C6" s="2">
        <v>332</v>
      </c>
      <c r="D6" s="3">
        <v>30.5</v>
      </c>
      <c r="E6" s="3">
        <v>83.8</v>
      </c>
      <c r="F6" s="3">
        <v>114.3</v>
      </c>
      <c r="G6" s="4">
        <f t="shared" si="0"/>
        <v>69.34</v>
      </c>
    </row>
    <row r="7" spans="1:7" ht="15.75">
      <c r="A7" s="1" t="s">
        <v>112</v>
      </c>
      <c r="B7" s="2" t="s">
        <v>113</v>
      </c>
      <c r="C7" s="2">
        <v>316</v>
      </c>
      <c r="D7" s="3">
        <v>33</v>
      </c>
      <c r="E7" s="3">
        <v>91.8</v>
      </c>
      <c r="F7" s="3">
        <v>124.8</v>
      </c>
      <c r="G7" s="4">
        <f t="shared" si="0"/>
        <v>69.2</v>
      </c>
    </row>
    <row r="8" spans="1:7" ht="15.75">
      <c r="A8" s="1" t="s">
        <v>90</v>
      </c>
      <c r="B8" s="2" t="s">
        <v>91</v>
      </c>
      <c r="C8" s="2">
        <v>325</v>
      </c>
      <c r="D8" s="3">
        <v>29</v>
      </c>
      <c r="E8" s="3">
        <v>88.2</v>
      </c>
      <c r="F8" s="3">
        <v>117.2</v>
      </c>
      <c r="G8" s="4">
        <f t="shared" si="0"/>
        <v>68.94</v>
      </c>
    </row>
    <row r="9" spans="1:7" ht="15.75">
      <c r="A9" s="1" t="s">
        <v>70</v>
      </c>
      <c r="B9" s="2" t="s">
        <v>71</v>
      </c>
      <c r="C9" s="2">
        <v>314</v>
      </c>
      <c r="D9" s="3">
        <v>28.5</v>
      </c>
      <c r="E9" s="3">
        <v>95.6</v>
      </c>
      <c r="F9" s="3">
        <v>124.1</v>
      </c>
      <c r="G9" s="4">
        <f t="shared" si="0"/>
        <v>68.78</v>
      </c>
    </row>
    <row r="10" spans="1:7" ht="15.75">
      <c r="A10" s="1" t="s">
        <v>88</v>
      </c>
      <c r="B10" s="2" t="s">
        <v>89</v>
      </c>
      <c r="C10" s="2">
        <v>304</v>
      </c>
      <c r="D10" s="3">
        <v>35.5</v>
      </c>
      <c r="E10" s="3">
        <v>94</v>
      </c>
      <c r="F10" s="3">
        <v>129.5</v>
      </c>
      <c r="G10" s="4">
        <f t="shared" si="0"/>
        <v>68.46</v>
      </c>
    </row>
    <row r="11" spans="1:7" ht="15.75">
      <c r="A11" s="1" t="s">
        <v>102</v>
      </c>
      <c r="B11" s="2" t="s">
        <v>103</v>
      </c>
      <c r="C11" s="2">
        <v>315</v>
      </c>
      <c r="D11" s="3">
        <v>30</v>
      </c>
      <c r="E11" s="3">
        <v>90.6</v>
      </c>
      <c r="F11" s="3">
        <v>120.6</v>
      </c>
      <c r="G11" s="4">
        <f t="shared" si="0"/>
        <v>68.22</v>
      </c>
    </row>
    <row r="12" spans="1:7" ht="15.75">
      <c r="A12" s="1" t="s">
        <v>92</v>
      </c>
      <c r="B12" s="2" t="s">
        <v>93</v>
      </c>
      <c r="C12" s="2">
        <v>310</v>
      </c>
      <c r="D12" s="3">
        <v>32</v>
      </c>
      <c r="E12" s="3">
        <v>87.2</v>
      </c>
      <c r="F12" s="3">
        <v>119.2</v>
      </c>
      <c r="G12" s="4">
        <f t="shared" si="0"/>
        <v>67.24</v>
      </c>
    </row>
    <row r="13" spans="1:7" ht="15.75">
      <c r="A13" s="1" t="s">
        <v>122</v>
      </c>
      <c r="B13" s="2" t="s">
        <v>123</v>
      </c>
      <c r="C13" s="2">
        <v>323</v>
      </c>
      <c r="D13" s="3">
        <v>30.5</v>
      </c>
      <c r="E13" s="3">
        <v>79</v>
      </c>
      <c r="F13" s="3">
        <v>109.5</v>
      </c>
      <c r="G13" s="4">
        <f t="shared" si="0"/>
        <v>67.11999999999999</v>
      </c>
    </row>
    <row r="14" spans="1:7" ht="15.75">
      <c r="A14" s="1" t="s">
        <v>98</v>
      </c>
      <c r="B14" s="2" t="s">
        <v>99</v>
      </c>
      <c r="C14" s="2">
        <v>326</v>
      </c>
      <c r="D14" s="3">
        <v>30.5</v>
      </c>
      <c r="E14" s="3">
        <v>76.2</v>
      </c>
      <c r="F14" s="3">
        <v>106.7</v>
      </c>
      <c r="G14" s="4">
        <f t="shared" si="0"/>
        <v>66.98</v>
      </c>
    </row>
    <row r="15" spans="1:7" ht="15.75">
      <c r="A15" s="1" t="s">
        <v>94</v>
      </c>
      <c r="B15" s="2" t="s">
        <v>95</v>
      </c>
      <c r="C15" s="2">
        <v>308</v>
      </c>
      <c r="D15" s="3">
        <v>28</v>
      </c>
      <c r="E15" s="3">
        <v>90</v>
      </c>
      <c r="F15" s="3">
        <v>118</v>
      </c>
      <c r="G15" s="4">
        <f t="shared" si="0"/>
        <v>66.72</v>
      </c>
    </row>
    <row r="16" spans="1:7" ht="15.75">
      <c r="A16" s="1" t="s">
        <v>72</v>
      </c>
      <c r="B16" s="2" t="s">
        <v>73</v>
      </c>
      <c r="C16" s="2">
        <v>305</v>
      </c>
      <c r="D16" s="3">
        <v>28.5</v>
      </c>
      <c r="E16" s="3">
        <v>91</v>
      </c>
      <c r="F16" s="3">
        <v>119.5</v>
      </c>
      <c r="G16" s="4">
        <f t="shared" si="0"/>
        <v>66.6</v>
      </c>
    </row>
    <row r="17" spans="1:7" ht="15.75">
      <c r="A17" s="1" t="s">
        <v>76</v>
      </c>
      <c r="B17" s="2" t="s">
        <v>77</v>
      </c>
      <c r="C17" s="2">
        <v>306</v>
      </c>
      <c r="D17" s="3">
        <v>26</v>
      </c>
      <c r="E17" s="3">
        <v>92.4</v>
      </c>
      <c r="F17" s="3">
        <v>118.4</v>
      </c>
      <c r="G17" s="4">
        <f t="shared" si="0"/>
        <v>66.52</v>
      </c>
    </row>
    <row r="18" spans="1:7" ht="15.75">
      <c r="A18" s="1" t="s">
        <v>100</v>
      </c>
      <c r="B18" s="2" t="s">
        <v>101</v>
      </c>
      <c r="C18" s="2">
        <v>315</v>
      </c>
      <c r="D18" s="3">
        <v>31</v>
      </c>
      <c r="E18" s="3">
        <v>81</v>
      </c>
      <c r="F18" s="3">
        <v>112</v>
      </c>
      <c r="G18" s="4">
        <f t="shared" si="0"/>
        <v>66.5</v>
      </c>
    </row>
    <row r="19" spans="1:7" ht="15.75">
      <c r="A19" s="1" t="s">
        <v>82</v>
      </c>
      <c r="B19" s="2" t="s">
        <v>83</v>
      </c>
      <c r="C19" s="2">
        <v>302</v>
      </c>
      <c r="D19" s="3">
        <v>29.5</v>
      </c>
      <c r="E19" s="3">
        <v>91.4</v>
      </c>
      <c r="F19" s="3">
        <v>120.9</v>
      </c>
      <c r="G19" s="4">
        <f t="shared" si="0"/>
        <v>66.46</v>
      </c>
    </row>
    <row r="20" spans="1:7" ht="15.75">
      <c r="A20" s="1" t="s">
        <v>120</v>
      </c>
      <c r="B20" s="2" t="s">
        <v>121</v>
      </c>
      <c r="C20" s="2">
        <v>303</v>
      </c>
      <c r="D20" s="3">
        <v>28.5</v>
      </c>
      <c r="E20" s="3">
        <v>90.8</v>
      </c>
      <c r="F20" s="3">
        <v>119.3</v>
      </c>
      <c r="G20" s="4">
        <f t="shared" si="0"/>
        <v>66.28</v>
      </c>
    </row>
    <row r="21" spans="1:7" ht="15.75">
      <c r="A21" s="1" t="s">
        <v>116</v>
      </c>
      <c r="B21" s="2" t="s">
        <v>117</v>
      </c>
      <c r="C21" s="2">
        <v>304</v>
      </c>
      <c r="D21" s="3">
        <v>29.5</v>
      </c>
      <c r="E21" s="3">
        <v>88.2</v>
      </c>
      <c r="F21" s="3">
        <v>117.7</v>
      </c>
      <c r="G21" s="4">
        <f t="shared" si="0"/>
        <v>66.1</v>
      </c>
    </row>
    <row r="22" spans="1:7" ht="15.75">
      <c r="A22" s="1" t="s">
        <v>84</v>
      </c>
      <c r="B22" s="2" t="s">
        <v>85</v>
      </c>
      <c r="C22" s="2">
        <v>325</v>
      </c>
      <c r="D22" s="3">
        <v>25.5</v>
      </c>
      <c r="E22" s="3">
        <v>75.6</v>
      </c>
      <c r="F22" s="3">
        <v>101.1</v>
      </c>
      <c r="G22" s="4">
        <f t="shared" si="0"/>
        <v>65.72</v>
      </c>
    </row>
    <row r="23" spans="1:7" ht="15.75">
      <c r="A23" s="1" t="s">
        <v>104</v>
      </c>
      <c r="B23" s="2" t="s">
        <v>105</v>
      </c>
      <c r="C23" s="2">
        <v>307</v>
      </c>
      <c r="D23" s="3">
        <v>30</v>
      </c>
      <c r="E23" s="3">
        <v>83.6</v>
      </c>
      <c r="F23" s="3">
        <v>113.6</v>
      </c>
      <c r="G23" s="4">
        <f t="shared" si="0"/>
        <v>65.69999999999999</v>
      </c>
    </row>
    <row r="24" spans="1:7" ht="15.75">
      <c r="A24" s="1" t="s">
        <v>80</v>
      </c>
      <c r="B24" s="2" t="s">
        <v>81</v>
      </c>
      <c r="C24" s="2">
        <v>309</v>
      </c>
      <c r="D24" s="3">
        <v>27.5</v>
      </c>
      <c r="E24" s="3">
        <v>84</v>
      </c>
      <c r="F24" s="3">
        <v>111.5</v>
      </c>
      <c r="G24" s="4">
        <f t="shared" si="0"/>
        <v>65.56</v>
      </c>
    </row>
    <row r="25" spans="1:7" ht="15.75">
      <c r="A25" s="1" t="s">
        <v>64</v>
      </c>
      <c r="B25" s="2" t="s">
        <v>65</v>
      </c>
      <c r="C25" s="2">
        <v>316</v>
      </c>
      <c r="D25" s="3">
        <v>26</v>
      </c>
      <c r="E25" s="3">
        <v>80.6</v>
      </c>
      <c r="F25" s="3">
        <v>106.6</v>
      </c>
      <c r="G25" s="4">
        <f t="shared" si="0"/>
        <v>65.56</v>
      </c>
    </row>
    <row r="26" spans="1:7" ht="15.75">
      <c r="A26" s="1" t="s">
        <v>78</v>
      </c>
      <c r="B26" s="2" t="s">
        <v>79</v>
      </c>
      <c r="C26" s="2">
        <v>305</v>
      </c>
      <c r="D26" s="3">
        <v>28</v>
      </c>
      <c r="E26" s="3">
        <v>85.2</v>
      </c>
      <c r="F26" s="3">
        <v>113.2</v>
      </c>
      <c r="G26" s="4">
        <f t="shared" si="0"/>
        <v>65.34</v>
      </c>
    </row>
    <row r="27" spans="1:7" ht="15.75">
      <c r="A27" s="1" t="s">
        <v>108</v>
      </c>
      <c r="B27" s="2" t="s">
        <v>109</v>
      </c>
      <c r="C27" s="2">
        <v>322</v>
      </c>
      <c r="D27" s="3">
        <v>29</v>
      </c>
      <c r="E27" s="3">
        <v>72</v>
      </c>
      <c r="F27" s="3">
        <v>101</v>
      </c>
      <c r="G27" s="4">
        <f t="shared" si="0"/>
        <v>65.28</v>
      </c>
    </row>
    <row r="28" spans="1:7" ht="15.75">
      <c r="A28" s="5" t="s">
        <v>66</v>
      </c>
      <c r="B28" s="6" t="s">
        <v>67</v>
      </c>
      <c r="C28" s="6">
        <v>302</v>
      </c>
      <c r="D28" s="3">
        <v>27</v>
      </c>
      <c r="E28" s="3">
        <v>87.2</v>
      </c>
      <c r="F28" s="3">
        <v>114.2</v>
      </c>
      <c r="G28" s="4">
        <f t="shared" si="0"/>
        <v>65.11999999999999</v>
      </c>
    </row>
    <row r="29" spans="1:7" ht="15.75">
      <c r="A29" s="7" t="s">
        <v>74</v>
      </c>
      <c r="B29" s="6" t="s">
        <v>75</v>
      </c>
      <c r="C29" s="6">
        <v>305</v>
      </c>
      <c r="D29" s="3">
        <v>31.5</v>
      </c>
      <c r="E29" s="3">
        <v>78.2</v>
      </c>
      <c r="F29" s="3">
        <v>109.7</v>
      </c>
      <c r="G29" s="4">
        <f t="shared" si="0"/>
        <v>64.64</v>
      </c>
    </row>
    <row r="30" spans="1:7" ht="15.75">
      <c r="A30" s="5" t="s">
        <v>106</v>
      </c>
      <c r="B30" s="6" t="s">
        <v>107</v>
      </c>
      <c r="C30" s="6">
        <v>304</v>
      </c>
      <c r="D30" s="3">
        <v>29.5</v>
      </c>
      <c r="E30" s="3">
        <v>74.8</v>
      </c>
      <c r="F30" s="3">
        <v>104.3</v>
      </c>
      <c r="G30" s="4">
        <f t="shared" si="0"/>
        <v>63.419999999999995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屈展</cp:lastModifiedBy>
  <cp:lastPrinted>2021-03-25T15:11:43Z</cp:lastPrinted>
  <dcterms:created xsi:type="dcterms:W3CDTF">2012-04-19T08:11:51Z</dcterms:created>
  <dcterms:modified xsi:type="dcterms:W3CDTF">2022-04-09T03:58:31Z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872A374D1C1348A9B567ED278472C3CD</vt:lpwstr>
  </property>
</Properties>
</file>